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<sst xmlns="http://schemas.openxmlformats.org/spreadsheetml/2006/main" count="28" uniqueCount="21">
  <si>
    <t>Decadal averages</t>
  </si>
  <si>
    <t>oxygen isotopic ratio</t>
  </si>
  <si>
    <t>as they were collected at different times.</t>
  </si>
  <si>
    <t xml:space="preserve">date at </t>
  </si>
  <si>
    <t xml:space="preserve">top of </t>
  </si>
  <si>
    <t>interval A.D.</t>
  </si>
  <si>
    <t xml:space="preserve">Guliya </t>
  </si>
  <si>
    <t>Dunde</t>
  </si>
  <si>
    <t xml:space="preserve">date drilled </t>
  </si>
  <si>
    <t xml:space="preserve">Dasuopu </t>
  </si>
  <si>
    <t>date drilled</t>
  </si>
  <si>
    <t>to decade</t>
  </si>
  <si>
    <t>Sajama</t>
  </si>
  <si>
    <t>bottom</t>
  </si>
  <si>
    <t>data ok checked</t>
  </si>
  <si>
    <t>Huascaran Core 2</t>
  </si>
  <si>
    <t>d18O decadal avgs</t>
  </si>
  <si>
    <t>first value 1990 to 1993</t>
  </si>
  <si>
    <t>So Am composite</t>
  </si>
  <si>
    <t>6 core composite</t>
  </si>
  <si>
    <t>Note: the period of time represented in the most recent decadal average is not identical among the cores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</si>
</sst>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3"/>
  <sheetViews>
    <sheetView tabSelected="1" showOutlineSymbols="0" zoomScale="87" zoomScaleNormal="87" workbookViewId="0" topLeftCell="A1">
      <selection activeCell="I7" sqref="I7"/>
    </sheetView>
  </sheetViews>
  <sheetFormatPr defaultColWidth="8.88671875" defaultRowHeight="15"/>
  <cols>
    <col min="1" max="1" width="9.6640625" style="1" customWidth="1"/>
    <col min="2" max="2" width="9.6640625" style="4" customWidth="1"/>
    <col min="3" max="4" width="9.6640625" style="1" customWidth="1"/>
    <col min="5" max="5" width="9.6640625" style="4" customWidth="1"/>
    <col min="6" max="7" width="9.6640625" style="1" customWidth="1"/>
    <col min="8" max="8" width="9.6640625" style="4" customWidth="1"/>
    <col min="9" max="12" width="9.6640625" style="1" customWidth="1"/>
    <col min="13" max="13" width="9.6640625" style="4" customWidth="1"/>
    <col min="14" max="17" width="9.6640625" style="1" customWidth="1"/>
    <col min="18" max="19" width="9.6640625" style="4" customWidth="1"/>
    <col min="20" max="23" width="9.6640625" style="1" customWidth="1"/>
    <col min="24" max="25" width="9.6640625" style="4" customWidth="1"/>
    <col min="26" max="16384" width="9.6640625" style="1" customWidth="1"/>
  </cols>
  <sheetData>
    <row r="1" spans="1:25" ht="15.75">
      <c r="A1" s="2" t="s">
        <v>0</v>
      </c>
      <c r="B1" s="3"/>
      <c r="M1" s="1"/>
      <c r="R1" s="1"/>
      <c r="S1" s="1"/>
      <c r="X1" s="1"/>
      <c r="Y1" s="1"/>
    </row>
    <row r="2" spans="1:25" ht="15.75">
      <c r="A2" s="2" t="s">
        <v>1</v>
      </c>
      <c r="B2" s="3"/>
      <c r="M2" s="1"/>
      <c r="R2" s="1"/>
      <c r="S2" s="1"/>
      <c r="X2" s="1"/>
      <c r="Y2" s="1"/>
    </row>
    <row r="3" spans="1:25" ht="15.75">
      <c r="A3" s="2"/>
      <c r="B3" s="3"/>
      <c r="M3" s="1"/>
      <c r="R3" s="1"/>
      <c r="S3" s="1"/>
      <c r="X3" s="1"/>
      <c r="Y3" s="1"/>
    </row>
    <row r="4" spans="1:25" ht="15.75">
      <c r="A4" s="2" t="s">
        <v>20</v>
      </c>
      <c r="B4" s="3"/>
      <c r="M4" s="1"/>
      <c r="R4" s="1"/>
      <c r="S4" s="1"/>
      <c r="X4" s="1"/>
      <c r="Y4" s="1"/>
    </row>
    <row r="5" spans="1:25" ht="15.75">
      <c r="A5" s="2" t="s">
        <v>2</v>
      </c>
      <c r="B5" s="3"/>
      <c r="M5" s="1"/>
      <c r="R5" s="1"/>
      <c r="S5" s="1"/>
      <c r="X5" s="1"/>
      <c r="Y5" s="1"/>
    </row>
    <row r="6" spans="1:25" ht="15.75">
      <c r="A6" s="2"/>
      <c r="B6" s="5"/>
      <c r="M6" s="1"/>
      <c r="R6" s="1"/>
      <c r="S6" s="1"/>
      <c r="X6" s="1"/>
      <c r="Y6" s="1"/>
    </row>
    <row r="7" spans="1:25" ht="15.75">
      <c r="A7" s="11" t="s">
        <v>6</v>
      </c>
      <c r="B7" s="5"/>
      <c r="D7" s="12" t="s">
        <v>7</v>
      </c>
      <c r="G7" s="11" t="s">
        <v>9</v>
      </c>
      <c r="M7" s="1"/>
      <c r="R7" s="1"/>
      <c r="S7" s="1"/>
      <c r="X7" s="1"/>
      <c r="Y7" s="1"/>
    </row>
    <row r="8" spans="1:34" ht="15">
      <c r="A8" s="1" t="s">
        <v>3</v>
      </c>
      <c r="B8" s="4" t="s">
        <v>8</v>
      </c>
      <c r="D8" s="1" t="s">
        <v>3</v>
      </c>
      <c r="E8" s="4" t="s">
        <v>8</v>
      </c>
      <c r="G8" s="1" t="s">
        <v>3</v>
      </c>
      <c r="H8" s="1" t="s">
        <v>10</v>
      </c>
      <c r="R8" s="1"/>
      <c r="S8" s="7"/>
      <c r="W8" s="1" t="s">
        <v>12</v>
      </c>
      <c r="X8" s="4" t="s">
        <v>14</v>
      </c>
      <c r="AB8" s="1" t="s">
        <v>15</v>
      </c>
      <c r="AH8" s="1" t="s">
        <v>19</v>
      </c>
    </row>
    <row r="9" spans="1:32" ht="15">
      <c r="A9" s="1" t="s">
        <v>4</v>
      </c>
      <c r="B9" s="8">
        <v>1992</v>
      </c>
      <c r="D9" s="1" t="s">
        <v>4</v>
      </c>
      <c r="E9" s="8">
        <v>1987</v>
      </c>
      <c r="G9" s="1" t="s">
        <v>4</v>
      </c>
      <c r="H9" s="8">
        <v>1997</v>
      </c>
      <c r="R9" s="1"/>
      <c r="S9" s="7"/>
      <c r="AB9" s="1" t="s">
        <v>16</v>
      </c>
      <c r="AF9" s="1" t="s">
        <v>18</v>
      </c>
    </row>
    <row r="10" spans="1:28" ht="15">
      <c r="A10" s="1" t="s">
        <v>5</v>
      </c>
      <c r="D10" s="1" t="s">
        <v>5</v>
      </c>
      <c r="G10" s="1" t="s">
        <v>5</v>
      </c>
      <c r="R10" s="1"/>
      <c r="S10" s="1"/>
      <c r="V10" s="1" t="s">
        <v>11</v>
      </c>
      <c r="W10" s="1" t="s">
        <v>13</v>
      </c>
      <c r="AB10" s="1" t="s">
        <v>17</v>
      </c>
    </row>
    <row r="11" spans="4:34" ht="15">
      <c r="D11" s="6"/>
      <c r="G11" s="1">
        <v>1997</v>
      </c>
      <c r="H11" s="4">
        <v>-17.34</v>
      </c>
      <c r="N11" s="4"/>
      <c r="O11" s="4"/>
      <c r="R11" s="1"/>
      <c r="S11" s="9"/>
      <c r="V11" s="1">
        <v>2000</v>
      </c>
      <c r="W11" s="1">
        <v>1990</v>
      </c>
      <c r="X11" s="4">
        <v>-16.91</v>
      </c>
      <c r="Y11" s="4">
        <f aca="true" t="shared" si="0" ref="Y11:Y42">(X11-(-16.7373))/1.5092</f>
        <v>-0.11443148688046578</v>
      </c>
      <c r="AA11" s="1">
        <v>2000</v>
      </c>
      <c r="AB11" s="1">
        <v>1990</v>
      </c>
      <c r="AC11" s="4">
        <v>-15.86763157894737</v>
      </c>
      <c r="AD11" s="4">
        <f aca="true" t="shared" si="1" ref="AD11:AD42">(AC11-(-18.4488))/0.8349</f>
        <v>3.09158991622066</v>
      </c>
      <c r="AF11" s="9">
        <f aca="true" t="shared" si="2" ref="AF11:AF42">SUM(AD11+Y11+S11)/3</f>
        <v>0.9923861431133981</v>
      </c>
      <c r="AH11" s="9">
        <f aca="true" t="shared" si="3" ref="AH11:AH42">SUM(AF11+N11)/2</f>
        <v>0.49619307155669906</v>
      </c>
    </row>
    <row r="12" spans="1:34" ht="15">
      <c r="A12" s="1">
        <v>1990</v>
      </c>
      <c r="B12" s="4">
        <v>-12.35</v>
      </c>
      <c r="C12" s="4"/>
      <c r="D12" s="1">
        <v>1987</v>
      </c>
      <c r="E12" s="4">
        <v>-10.09</v>
      </c>
      <c r="G12" s="1">
        <v>1990</v>
      </c>
      <c r="H12" s="4">
        <v>-18.58</v>
      </c>
      <c r="N12" s="4"/>
      <c r="O12" s="4"/>
      <c r="R12" s="1"/>
      <c r="S12" s="9"/>
      <c r="V12" s="1">
        <f aca="true" t="shared" si="4" ref="V12:V43">V11-10</f>
        <v>1990</v>
      </c>
      <c r="W12" s="1">
        <v>1980</v>
      </c>
      <c r="X12" s="4">
        <v>-17.2</v>
      </c>
      <c r="Y12" s="4">
        <f t="shared" si="0"/>
        <v>-0.30658627087198387</v>
      </c>
      <c r="AA12" s="1">
        <f aca="true" t="shared" si="5" ref="AA12:AA43">AA11-10</f>
        <v>1990</v>
      </c>
      <c r="AB12" s="1">
        <v>1980</v>
      </c>
      <c r="AC12" s="4">
        <v>-17.3168085106383</v>
      </c>
      <c r="AD12" s="4">
        <f t="shared" si="1"/>
        <v>1.3558408065177854</v>
      </c>
      <c r="AF12" s="9">
        <f t="shared" si="2"/>
        <v>0.3497515118819338</v>
      </c>
      <c r="AH12" s="9">
        <f t="shared" si="3"/>
        <v>0.1748757559409669</v>
      </c>
    </row>
    <row r="13" spans="1:34" ht="15">
      <c r="A13" s="1">
        <v>1980</v>
      </c>
      <c r="B13" s="4">
        <v>-13.75</v>
      </c>
      <c r="C13" s="4"/>
      <c r="D13" s="1">
        <v>1980</v>
      </c>
      <c r="E13" s="4">
        <v>-10.33</v>
      </c>
      <c r="G13" s="1">
        <f aca="true" t="shared" si="6" ref="G13:G44">G12-10</f>
        <v>1980</v>
      </c>
      <c r="H13" s="4">
        <v>-17.67</v>
      </c>
      <c r="N13" s="4"/>
      <c r="O13" s="4"/>
      <c r="R13" s="1"/>
      <c r="S13" s="9"/>
      <c r="V13" s="1">
        <f t="shared" si="4"/>
        <v>1980</v>
      </c>
      <c r="W13" s="1">
        <v>1970</v>
      </c>
      <c r="X13" s="4">
        <v>-18.72</v>
      </c>
      <c r="Y13" s="4">
        <f t="shared" si="0"/>
        <v>-1.313742380068909</v>
      </c>
      <c r="AA13" s="1">
        <f t="shared" si="5"/>
        <v>1980</v>
      </c>
      <c r="AB13" s="1">
        <v>1970</v>
      </c>
      <c r="AC13" s="4">
        <v>-18.204711538461538</v>
      </c>
      <c r="AD13" s="4">
        <f t="shared" si="1"/>
        <v>0.2923565235818187</v>
      </c>
      <c r="AF13" s="9">
        <f t="shared" si="2"/>
        <v>-0.34046195216236347</v>
      </c>
      <c r="AH13" s="9">
        <f t="shared" si="3"/>
        <v>-0.17023097608118173</v>
      </c>
    </row>
    <row r="14" spans="1:34" ht="15">
      <c r="A14" s="1">
        <v>1970</v>
      </c>
      <c r="B14" s="4">
        <v>-12.63</v>
      </c>
      <c r="C14" s="4"/>
      <c r="D14" s="1">
        <v>1970</v>
      </c>
      <c r="E14" s="4">
        <v>-10.39</v>
      </c>
      <c r="G14" s="1">
        <f t="shared" si="6"/>
        <v>1970</v>
      </c>
      <c r="H14" s="4">
        <v>-17.97</v>
      </c>
      <c r="N14" s="4"/>
      <c r="O14" s="4"/>
      <c r="R14" s="1"/>
      <c r="S14" s="9"/>
      <c r="V14" s="1">
        <f t="shared" si="4"/>
        <v>1970</v>
      </c>
      <c r="W14" s="1">
        <v>1960</v>
      </c>
      <c r="X14" s="4">
        <v>-16.4</v>
      </c>
      <c r="Y14" s="4">
        <f t="shared" si="0"/>
        <v>0.2234958918632405</v>
      </c>
      <c r="AA14" s="1">
        <f t="shared" si="5"/>
        <v>1970</v>
      </c>
      <c r="AB14" s="1">
        <v>1960</v>
      </c>
      <c r="AC14" s="4">
        <v>-16.45859375</v>
      </c>
      <c r="AD14" s="4">
        <f t="shared" si="1"/>
        <v>2.3837660198826205</v>
      </c>
      <c r="AF14" s="9">
        <f t="shared" si="2"/>
        <v>0.869087303915287</v>
      </c>
      <c r="AH14" s="9">
        <f t="shared" si="3"/>
        <v>0.4345436519576435</v>
      </c>
    </row>
    <row r="15" spans="1:34" ht="15">
      <c r="A15" s="1">
        <v>1960</v>
      </c>
      <c r="B15" s="4">
        <v>-13.74</v>
      </c>
      <c r="C15" s="4"/>
      <c r="D15" s="1">
        <v>1960</v>
      </c>
      <c r="E15" s="4">
        <v>-9.74</v>
      </c>
      <c r="G15" s="1">
        <f t="shared" si="6"/>
        <v>1960</v>
      </c>
      <c r="H15" s="4">
        <v>-17.91</v>
      </c>
      <c r="N15" s="4"/>
      <c r="O15" s="4"/>
      <c r="R15" s="1"/>
      <c r="S15" s="9"/>
      <c r="V15" s="1">
        <f t="shared" si="4"/>
        <v>1960</v>
      </c>
      <c r="W15" s="1">
        <v>1950</v>
      </c>
      <c r="X15" s="4">
        <v>-16.39</v>
      </c>
      <c r="Y15" s="4">
        <f t="shared" si="0"/>
        <v>0.2301219188974295</v>
      </c>
      <c r="AA15" s="1">
        <f t="shared" si="5"/>
        <v>1960</v>
      </c>
      <c r="AB15" s="1">
        <v>1950</v>
      </c>
      <c r="AC15" s="4">
        <v>-17.88</v>
      </c>
      <c r="AD15" s="4">
        <f t="shared" si="1"/>
        <v>0.6812791951131867</v>
      </c>
      <c r="AF15" s="9">
        <f t="shared" si="2"/>
        <v>0.30380037133687204</v>
      </c>
      <c r="AH15" s="9">
        <f t="shared" si="3"/>
        <v>0.15190018566843602</v>
      </c>
    </row>
    <row r="16" spans="1:34" ht="15">
      <c r="A16" s="1">
        <v>1950</v>
      </c>
      <c r="B16" s="4">
        <v>-12.78</v>
      </c>
      <c r="C16" s="4"/>
      <c r="D16" s="1">
        <v>1950</v>
      </c>
      <c r="E16" s="4">
        <v>-9.22</v>
      </c>
      <c r="G16" s="1">
        <f t="shared" si="6"/>
        <v>1950</v>
      </c>
      <c r="H16" s="4">
        <v>-17.14</v>
      </c>
      <c r="N16" s="4"/>
      <c r="O16" s="4"/>
      <c r="R16" s="1"/>
      <c r="S16" s="9"/>
      <c r="V16" s="1">
        <f t="shared" si="4"/>
        <v>1950</v>
      </c>
      <c r="W16" s="1">
        <v>1940</v>
      </c>
      <c r="X16" s="4">
        <v>-15.41</v>
      </c>
      <c r="Y16" s="4">
        <f t="shared" si="0"/>
        <v>0.8794725682480791</v>
      </c>
      <c r="AA16" s="1">
        <f t="shared" si="5"/>
        <v>1950</v>
      </c>
      <c r="AB16" s="1">
        <v>1940</v>
      </c>
      <c r="AC16" s="4">
        <v>-17.17564705882353</v>
      </c>
      <c r="AD16" s="4">
        <f t="shared" si="1"/>
        <v>1.5249166860420047</v>
      </c>
      <c r="AF16" s="9">
        <f t="shared" si="2"/>
        <v>0.8014630847633613</v>
      </c>
      <c r="AH16" s="9">
        <f t="shared" si="3"/>
        <v>0.4007315423816806</v>
      </c>
    </row>
    <row r="17" spans="1:34" ht="15">
      <c r="A17" s="1">
        <v>1940</v>
      </c>
      <c r="B17" s="4">
        <v>-13.46</v>
      </c>
      <c r="C17" s="4"/>
      <c r="D17" s="1">
        <v>1940</v>
      </c>
      <c r="E17" s="4">
        <v>-9.43</v>
      </c>
      <c r="G17" s="1">
        <f t="shared" si="6"/>
        <v>1940</v>
      </c>
      <c r="H17" s="4">
        <v>-18.41</v>
      </c>
      <c r="N17" s="4"/>
      <c r="O17" s="4"/>
      <c r="R17" s="1"/>
      <c r="S17" s="9"/>
      <c r="V17" s="1">
        <f t="shared" si="4"/>
        <v>1940</v>
      </c>
      <c r="W17" s="1">
        <v>1930</v>
      </c>
      <c r="X17" s="4">
        <v>-16.92</v>
      </c>
      <c r="Y17" s="4">
        <f t="shared" si="0"/>
        <v>-0.12105751391465712</v>
      </c>
      <c r="AA17" s="1">
        <f t="shared" si="5"/>
        <v>1940</v>
      </c>
      <c r="AB17" s="1">
        <v>1930</v>
      </c>
      <c r="AC17" s="4">
        <v>-16.932578616352203</v>
      </c>
      <c r="AD17" s="4">
        <f t="shared" si="1"/>
        <v>1.8160514835882093</v>
      </c>
      <c r="AF17" s="9">
        <f t="shared" si="2"/>
        <v>0.5649979898911841</v>
      </c>
      <c r="AH17" s="9">
        <f t="shared" si="3"/>
        <v>0.28249899494559205</v>
      </c>
    </row>
    <row r="18" spans="1:34" ht="15">
      <c r="A18" s="1">
        <v>1930</v>
      </c>
      <c r="B18" s="4">
        <v>-13.29</v>
      </c>
      <c r="C18" s="4"/>
      <c r="D18" s="1">
        <v>1930</v>
      </c>
      <c r="E18" s="4">
        <v>-9.85</v>
      </c>
      <c r="G18" s="1">
        <f t="shared" si="6"/>
        <v>1930</v>
      </c>
      <c r="H18" s="4">
        <v>-19.01</v>
      </c>
      <c r="N18" s="4"/>
      <c r="O18" s="4"/>
      <c r="R18" s="1"/>
      <c r="S18" s="9"/>
      <c r="V18" s="1">
        <f t="shared" si="4"/>
        <v>1930</v>
      </c>
      <c r="W18" s="1">
        <v>1920</v>
      </c>
      <c r="X18" s="4">
        <v>-17.88</v>
      </c>
      <c r="Y18" s="4">
        <f t="shared" si="0"/>
        <v>-0.757156109196924</v>
      </c>
      <c r="AA18" s="1">
        <f t="shared" si="5"/>
        <v>1930</v>
      </c>
      <c r="AB18" s="1">
        <v>1920</v>
      </c>
      <c r="AC18" s="4">
        <v>-17.386497695852533</v>
      </c>
      <c r="AD18" s="4">
        <f t="shared" si="1"/>
        <v>1.2723707080458322</v>
      </c>
      <c r="AF18" s="9">
        <f t="shared" si="2"/>
        <v>0.17173819961630274</v>
      </c>
      <c r="AH18" s="9">
        <f t="shared" si="3"/>
        <v>0.08586909980815137</v>
      </c>
    </row>
    <row r="19" spans="1:34" ht="15">
      <c r="A19" s="1">
        <v>1920</v>
      </c>
      <c r="B19" s="4">
        <v>-14.22</v>
      </c>
      <c r="C19" s="4"/>
      <c r="D19" s="1">
        <v>1920</v>
      </c>
      <c r="E19" s="4">
        <v>-9.74</v>
      </c>
      <c r="G19" s="1">
        <f t="shared" si="6"/>
        <v>1920</v>
      </c>
      <c r="H19" s="4">
        <v>-19.78</v>
      </c>
      <c r="N19" s="4"/>
      <c r="O19" s="4"/>
      <c r="R19" s="1"/>
      <c r="S19" s="9"/>
      <c r="V19" s="1">
        <f t="shared" si="4"/>
        <v>1920</v>
      </c>
      <c r="W19" s="1">
        <v>1910</v>
      </c>
      <c r="X19" s="4">
        <v>-17.82</v>
      </c>
      <c r="Y19" s="4">
        <f t="shared" si="0"/>
        <v>-0.7173999469917831</v>
      </c>
      <c r="AA19" s="1">
        <f t="shared" si="5"/>
        <v>1920</v>
      </c>
      <c r="AB19" s="1">
        <v>1910</v>
      </c>
      <c r="AC19" s="4">
        <v>-18.10490566037736</v>
      </c>
      <c r="AD19" s="4">
        <f t="shared" si="1"/>
        <v>0.41189883773223135</v>
      </c>
      <c r="AF19" s="9">
        <f t="shared" si="2"/>
        <v>-0.10183370308651725</v>
      </c>
      <c r="AH19" s="9">
        <f t="shared" si="3"/>
        <v>-0.050916851543258625</v>
      </c>
    </row>
    <row r="20" spans="1:34" ht="15">
      <c r="A20" s="1">
        <v>1910</v>
      </c>
      <c r="B20" s="4">
        <v>-14.18</v>
      </c>
      <c r="C20" s="4"/>
      <c r="D20" s="1">
        <v>1910</v>
      </c>
      <c r="E20" s="4">
        <v>-10.86</v>
      </c>
      <c r="G20" s="1">
        <f t="shared" si="6"/>
        <v>1910</v>
      </c>
      <c r="H20" s="4">
        <v>-18.58</v>
      </c>
      <c r="N20" s="4"/>
      <c r="O20" s="4"/>
      <c r="R20" s="1"/>
      <c r="S20" s="9"/>
      <c r="V20" s="1">
        <f t="shared" si="4"/>
        <v>1910</v>
      </c>
      <c r="W20" s="1">
        <v>1900</v>
      </c>
      <c r="X20" s="4">
        <v>-16.13</v>
      </c>
      <c r="Y20" s="4">
        <f t="shared" si="0"/>
        <v>0.4023986217863783</v>
      </c>
      <c r="AA20" s="1">
        <f t="shared" si="5"/>
        <v>1910</v>
      </c>
      <c r="AB20" s="1">
        <v>1900</v>
      </c>
      <c r="AC20" s="4">
        <v>-17.839685863874347</v>
      </c>
      <c r="AD20" s="4">
        <f t="shared" si="1"/>
        <v>0.7295653804355625</v>
      </c>
      <c r="AF20" s="9">
        <f t="shared" si="2"/>
        <v>0.3773213340739803</v>
      </c>
      <c r="AH20" s="9">
        <f t="shared" si="3"/>
        <v>0.18866066703699014</v>
      </c>
    </row>
    <row r="21" spans="1:34" ht="15">
      <c r="A21" s="1">
        <v>1900</v>
      </c>
      <c r="B21" s="4">
        <v>-14.1</v>
      </c>
      <c r="C21" s="4"/>
      <c r="D21" s="1">
        <v>1900</v>
      </c>
      <c r="E21" s="4">
        <v>-10.16</v>
      </c>
      <c r="G21" s="1">
        <f t="shared" si="6"/>
        <v>1900</v>
      </c>
      <c r="H21" s="4">
        <v>-20.24</v>
      </c>
      <c r="N21" s="4"/>
      <c r="O21" s="4"/>
      <c r="R21" s="1"/>
      <c r="S21" s="9"/>
      <c r="V21" s="1">
        <f t="shared" si="4"/>
        <v>1900</v>
      </c>
      <c r="W21" s="1">
        <v>1890</v>
      </c>
      <c r="X21" s="4">
        <v>-17.97</v>
      </c>
      <c r="Y21" s="4">
        <f t="shared" si="0"/>
        <v>-0.8167903525046366</v>
      </c>
      <c r="AA21" s="1">
        <f t="shared" si="5"/>
        <v>1900</v>
      </c>
      <c r="AB21" s="1">
        <v>1890</v>
      </c>
      <c r="AC21" s="4">
        <v>-18.993670212765956</v>
      </c>
      <c r="AD21" s="4">
        <f t="shared" si="1"/>
        <v>-0.6526173347298566</v>
      </c>
      <c r="AF21" s="9">
        <f t="shared" si="2"/>
        <v>-0.4898025624114977</v>
      </c>
      <c r="AH21" s="9">
        <f t="shared" si="3"/>
        <v>-0.24490128120574886</v>
      </c>
    </row>
    <row r="22" spans="1:34" ht="15">
      <c r="A22" s="1">
        <v>1890</v>
      </c>
      <c r="B22" s="4">
        <v>-12.28</v>
      </c>
      <c r="C22" s="4"/>
      <c r="D22" s="1">
        <v>1890</v>
      </c>
      <c r="E22" s="4">
        <v>-9.89</v>
      </c>
      <c r="G22" s="1">
        <f t="shared" si="6"/>
        <v>1890</v>
      </c>
      <c r="H22" s="4">
        <v>-18.65</v>
      </c>
      <c r="N22" s="4"/>
      <c r="O22" s="4"/>
      <c r="R22" s="1"/>
      <c r="S22" s="9"/>
      <c r="V22" s="1">
        <f t="shared" si="4"/>
        <v>1890</v>
      </c>
      <c r="W22" s="1">
        <v>1880</v>
      </c>
      <c r="X22" s="4">
        <v>-16.86</v>
      </c>
      <c r="Y22" s="4">
        <f t="shared" si="0"/>
        <v>-0.08130135170951382</v>
      </c>
      <c r="AA22" s="1">
        <f t="shared" si="5"/>
        <v>1890</v>
      </c>
      <c r="AB22" s="1">
        <v>1880</v>
      </c>
      <c r="AC22" s="4">
        <v>-17.190338983050847</v>
      </c>
      <c r="AD22" s="4">
        <f t="shared" si="1"/>
        <v>1.5073194597546435</v>
      </c>
      <c r="AF22" s="9">
        <f t="shared" si="2"/>
        <v>0.47533936934837656</v>
      </c>
      <c r="AH22" s="9">
        <f t="shared" si="3"/>
        <v>0.23766968467418828</v>
      </c>
    </row>
    <row r="23" spans="1:34" ht="15">
      <c r="A23" s="1">
        <v>1880</v>
      </c>
      <c r="B23" s="4">
        <v>-15.86</v>
      </c>
      <c r="C23" s="4"/>
      <c r="D23" s="1">
        <v>1880</v>
      </c>
      <c r="E23" s="4">
        <v>-11.63</v>
      </c>
      <c r="G23" s="1">
        <f t="shared" si="6"/>
        <v>1880</v>
      </c>
      <c r="H23" s="4">
        <v>-18.65</v>
      </c>
      <c r="N23" s="4"/>
      <c r="O23" s="4"/>
      <c r="R23" s="1"/>
      <c r="S23" s="9"/>
      <c r="V23" s="1">
        <f t="shared" si="4"/>
        <v>1880</v>
      </c>
      <c r="W23" s="1">
        <v>1870</v>
      </c>
      <c r="X23" s="4">
        <v>-19.51</v>
      </c>
      <c r="Y23" s="4">
        <f t="shared" si="0"/>
        <v>-1.8371985157699444</v>
      </c>
      <c r="AA23" s="1">
        <f t="shared" si="5"/>
        <v>1880</v>
      </c>
      <c r="AB23" s="1">
        <v>1870</v>
      </c>
      <c r="AC23" s="4">
        <v>-16.49560975609756</v>
      </c>
      <c r="AD23" s="4">
        <f t="shared" si="1"/>
        <v>2.339430163974652</v>
      </c>
      <c r="AF23" s="9">
        <f t="shared" si="2"/>
        <v>0.16741054940156927</v>
      </c>
      <c r="AH23" s="9">
        <f t="shared" si="3"/>
        <v>0.08370527470078463</v>
      </c>
    </row>
    <row r="24" spans="1:34" ht="15">
      <c r="A24" s="1">
        <v>1870</v>
      </c>
      <c r="B24" s="4">
        <v>-14.77</v>
      </c>
      <c r="C24" s="4"/>
      <c r="D24" s="1">
        <v>1870</v>
      </c>
      <c r="E24" s="4">
        <v>-10</v>
      </c>
      <c r="G24" s="1">
        <f t="shared" si="6"/>
        <v>1870</v>
      </c>
      <c r="H24" s="4">
        <v>-20.2</v>
      </c>
      <c r="N24" s="4"/>
      <c r="O24" s="4"/>
      <c r="R24" s="1"/>
      <c r="S24" s="9"/>
      <c r="V24" s="1">
        <f t="shared" si="4"/>
        <v>1870</v>
      </c>
      <c r="W24" s="1">
        <v>1860</v>
      </c>
      <c r="X24" s="4">
        <v>-17.82</v>
      </c>
      <c r="Y24" s="4">
        <f t="shared" si="0"/>
        <v>-0.7173999469917831</v>
      </c>
      <c r="AA24" s="1">
        <f t="shared" si="5"/>
        <v>1870</v>
      </c>
      <c r="AB24" s="1">
        <v>1860</v>
      </c>
      <c r="AC24" s="4">
        <v>-17.488933333333335</v>
      </c>
      <c r="AD24" s="4">
        <f t="shared" si="1"/>
        <v>1.1496786042240545</v>
      </c>
      <c r="AF24" s="9">
        <f t="shared" si="2"/>
        <v>0.1440928857440905</v>
      </c>
      <c r="AH24" s="9">
        <f t="shared" si="3"/>
        <v>0.07204644287204524</v>
      </c>
    </row>
    <row r="25" spans="1:34" ht="15">
      <c r="A25" s="1">
        <v>1860</v>
      </c>
      <c r="B25" s="4">
        <v>-15.29</v>
      </c>
      <c r="C25" s="4"/>
      <c r="D25" s="1">
        <v>1860</v>
      </c>
      <c r="E25" s="4">
        <v>-10.08</v>
      </c>
      <c r="G25" s="1">
        <f t="shared" si="6"/>
        <v>1860</v>
      </c>
      <c r="H25" s="4">
        <v>-18.98</v>
      </c>
      <c r="N25" s="4"/>
      <c r="O25" s="4"/>
      <c r="R25" s="1"/>
      <c r="S25" s="9"/>
      <c r="V25" s="1">
        <f t="shared" si="4"/>
        <v>1860</v>
      </c>
      <c r="W25" s="1">
        <v>1850</v>
      </c>
      <c r="X25" s="4">
        <v>-17.06</v>
      </c>
      <c r="Y25" s="4">
        <f t="shared" si="0"/>
        <v>-0.21382189239331933</v>
      </c>
      <c r="AA25" s="1">
        <f t="shared" si="5"/>
        <v>1860</v>
      </c>
      <c r="AB25" s="1">
        <v>1850</v>
      </c>
      <c r="AC25" s="4">
        <v>-17.869642857142857</v>
      </c>
      <c r="AD25" s="4">
        <f t="shared" si="1"/>
        <v>0.6936844446725855</v>
      </c>
      <c r="AF25" s="9">
        <f t="shared" si="2"/>
        <v>0.15995418409308873</v>
      </c>
      <c r="AH25" s="9">
        <f t="shared" si="3"/>
        <v>0.07997709204654437</v>
      </c>
    </row>
    <row r="26" spans="1:34" ht="15">
      <c r="A26" s="1">
        <v>1850</v>
      </c>
      <c r="B26" s="4">
        <v>-14.75</v>
      </c>
      <c r="C26" s="4"/>
      <c r="D26" s="1">
        <v>1850</v>
      </c>
      <c r="E26" s="4">
        <v>-10.56</v>
      </c>
      <c r="G26" s="1">
        <f t="shared" si="6"/>
        <v>1850</v>
      </c>
      <c r="H26" s="4">
        <v>-19.72</v>
      </c>
      <c r="N26" s="4"/>
      <c r="O26" s="4"/>
      <c r="R26" s="1"/>
      <c r="S26" s="9"/>
      <c r="V26" s="1">
        <f t="shared" si="4"/>
        <v>1850</v>
      </c>
      <c r="W26" s="1">
        <v>1840</v>
      </c>
      <c r="X26" s="4">
        <v>-16.35</v>
      </c>
      <c r="Y26" s="4">
        <f t="shared" si="0"/>
        <v>0.25662602703419013</v>
      </c>
      <c r="AA26" s="1">
        <f t="shared" si="5"/>
        <v>1850</v>
      </c>
      <c r="AB26" s="1">
        <v>1840</v>
      </c>
      <c r="AC26" s="4">
        <v>-17.96413043478261</v>
      </c>
      <c r="AD26" s="4">
        <f t="shared" si="1"/>
        <v>0.5805121154837559</v>
      </c>
      <c r="AF26" s="9">
        <f t="shared" si="2"/>
        <v>0.279046047505982</v>
      </c>
      <c r="AH26" s="9">
        <f t="shared" si="3"/>
        <v>0.139523023752991</v>
      </c>
    </row>
    <row r="27" spans="1:34" ht="15">
      <c r="A27" s="1">
        <v>1840</v>
      </c>
      <c r="B27" s="4">
        <v>-17.14</v>
      </c>
      <c r="C27" s="4"/>
      <c r="D27" s="1">
        <v>1840</v>
      </c>
      <c r="E27" s="4">
        <v>-10.24</v>
      </c>
      <c r="G27" s="1">
        <f t="shared" si="6"/>
        <v>1840</v>
      </c>
      <c r="H27" s="4">
        <v>-19.97</v>
      </c>
      <c r="N27" s="4"/>
      <c r="O27" s="4"/>
      <c r="R27" s="1"/>
      <c r="S27" s="9"/>
      <c r="V27" s="1">
        <f t="shared" si="4"/>
        <v>1840</v>
      </c>
      <c r="W27" s="1">
        <v>1830</v>
      </c>
      <c r="X27" s="4">
        <v>-16.06</v>
      </c>
      <c r="Y27" s="4">
        <f t="shared" si="0"/>
        <v>0.4487808110257106</v>
      </c>
      <c r="AA27" s="1">
        <f t="shared" si="5"/>
        <v>1840</v>
      </c>
      <c r="AB27" s="1">
        <v>1830</v>
      </c>
      <c r="AC27" s="4">
        <v>-17.294</v>
      </c>
      <c r="AD27" s="4">
        <f t="shared" si="1"/>
        <v>1.3831596598394995</v>
      </c>
      <c r="AF27" s="9">
        <f t="shared" si="2"/>
        <v>0.6106468236217367</v>
      </c>
      <c r="AH27" s="9">
        <f t="shared" si="3"/>
        <v>0.30532341181086836</v>
      </c>
    </row>
    <row r="28" spans="1:34" ht="15">
      <c r="A28" s="1">
        <v>1830</v>
      </c>
      <c r="B28" s="4">
        <v>-14.38</v>
      </c>
      <c r="C28" s="4"/>
      <c r="D28" s="1">
        <v>1830</v>
      </c>
      <c r="E28" s="4">
        <v>-10.77</v>
      </c>
      <c r="G28" s="1">
        <f t="shared" si="6"/>
        <v>1830</v>
      </c>
      <c r="H28" s="4">
        <v>-19.35</v>
      </c>
      <c r="N28" s="4"/>
      <c r="O28" s="4"/>
      <c r="R28" s="1"/>
      <c r="S28" s="9"/>
      <c r="V28" s="1">
        <f t="shared" si="4"/>
        <v>1830</v>
      </c>
      <c r="W28" s="1">
        <v>1820</v>
      </c>
      <c r="X28" s="4">
        <v>-19.77</v>
      </c>
      <c r="Y28" s="4">
        <f t="shared" si="0"/>
        <v>-2.009475218658891</v>
      </c>
      <c r="AA28" s="1">
        <f t="shared" si="5"/>
        <v>1830</v>
      </c>
      <c r="AB28" s="1">
        <v>1820</v>
      </c>
      <c r="AC28" s="4">
        <v>-16.635555555555555</v>
      </c>
      <c r="AD28" s="4">
        <f t="shared" si="1"/>
        <v>2.1718103299130953</v>
      </c>
      <c r="AF28" s="9">
        <f t="shared" si="2"/>
        <v>0.0541117037514014</v>
      </c>
      <c r="AH28" s="9">
        <f t="shared" si="3"/>
        <v>0.0270558518757007</v>
      </c>
    </row>
    <row r="29" spans="1:34" ht="15">
      <c r="A29" s="1">
        <v>1820</v>
      </c>
      <c r="B29" s="4">
        <v>-13.59</v>
      </c>
      <c r="C29" s="4"/>
      <c r="D29" s="1">
        <v>1820</v>
      </c>
      <c r="E29" s="4">
        <v>-10.7</v>
      </c>
      <c r="G29" s="1">
        <f t="shared" si="6"/>
        <v>1820</v>
      </c>
      <c r="H29" s="4">
        <v>-20.67</v>
      </c>
      <c r="N29" s="4"/>
      <c r="O29" s="4"/>
      <c r="R29" s="1"/>
      <c r="S29" s="9"/>
      <c r="V29" s="1">
        <f t="shared" si="4"/>
        <v>1820</v>
      </c>
      <c r="W29" s="1">
        <v>1810</v>
      </c>
      <c r="X29" s="4">
        <v>-18.71</v>
      </c>
      <c r="Y29" s="4">
        <f t="shared" si="0"/>
        <v>-1.30711635303472</v>
      </c>
      <c r="AA29" s="1">
        <f t="shared" si="5"/>
        <v>1820</v>
      </c>
      <c r="AB29" s="1">
        <v>1810</v>
      </c>
      <c r="AC29" s="4">
        <v>-18.183777777777777</v>
      </c>
      <c r="AD29" s="4">
        <f t="shared" si="1"/>
        <v>0.3174298984575652</v>
      </c>
      <c r="AF29" s="9">
        <f t="shared" si="2"/>
        <v>-0.3298954848590516</v>
      </c>
      <c r="AH29" s="9">
        <f t="shared" si="3"/>
        <v>-0.1649477424295258</v>
      </c>
    </row>
    <row r="30" spans="1:34" ht="15">
      <c r="A30" s="1">
        <v>1810</v>
      </c>
      <c r="B30" s="4">
        <v>-17.83</v>
      </c>
      <c r="C30" s="4"/>
      <c r="D30" s="1">
        <v>1810</v>
      </c>
      <c r="E30" s="4">
        <v>-10.19</v>
      </c>
      <c r="G30" s="1">
        <f t="shared" si="6"/>
        <v>1810</v>
      </c>
      <c r="H30" s="4">
        <v>-19.63</v>
      </c>
      <c r="N30" s="4"/>
      <c r="O30" s="4"/>
      <c r="R30" s="1"/>
      <c r="S30" s="9"/>
      <c r="V30" s="1">
        <f t="shared" si="4"/>
        <v>1810</v>
      </c>
      <c r="W30" s="1">
        <v>1800</v>
      </c>
      <c r="X30" s="4">
        <v>-17.48</v>
      </c>
      <c r="Y30" s="4">
        <f t="shared" si="0"/>
        <v>-0.492115027829313</v>
      </c>
      <c r="AA30" s="1">
        <f t="shared" si="5"/>
        <v>1810</v>
      </c>
      <c r="AB30" s="1">
        <v>1800</v>
      </c>
      <c r="AC30" s="4">
        <v>-17.1274358974359</v>
      </c>
      <c r="AD30" s="4">
        <f t="shared" si="1"/>
        <v>1.5826615194204101</v>
      </c>
      <c r="AF30" s="9">
        <f t="shared" si="2"/>
        <v>0.3635154971970324</v>
      </c>
      <c r="AH30" s="9">
        <f t="shared" si="3"/>
        <v>0.1817577485985162</v>
      </c>
    </row>
    <row r="31" spans="1:34" ht="15">
      <c r="A31" s="1">
        <v>1800</v>
      </c>
      <c r="B31" s="4">
        <v>-15.17</v>
      </c>
      <c r="C31" s="4"/>
      <c r="D31" s="1">
        <v>1800</v>
      </c>
      <c r="E31" s="4">
        <v>-10.6</v>
      </c>
      <c r="G31" s="1">
        <f t="shared" si="6"/>
        <v>1800</v>
      </c>
      <c r="H31" s="4">
        <v>-18.67</v>
      </c>
      <c r="N31" s="4"/>
      <c r="O31" s="4"/>
      <c r="R31" s="1"/>
      <c r="S31" s="9"/>
      <c r="V31" s="1">
        <f t="shared" si="4"/>
        <v>1800</v>
      </c>
      <c r="W31" s="1">
        <v>1790</v>
      </c>
      <c r="X31" s="4">
        <v>-15.13</v>
      </c>
      <c r="Y31" s="4">
        <f t="shared" si="0"/>
        <v>1.0650013252054071</v>
      </c>
      <c r="AA31" s="1">
        <f t="shared" si="5"/>
        <v>1800</v>
      </c>
      <c r="AB31" s="1">
        <v>1790</v>
      </c>
      <c r="AC31" s="4">
        <v>-16.406829268292686</v>
      </c>
      <c r="AD31" s="4">
        <f t="shared" si="1"/>
        <v>2.44576683639635</v>
      </c>
      <c r="AF31" s="9">
        <f t="shared" si="2"/>
        <v>1.1702560538672524</v>
      </c>
      <c r="AH31" s="9">
        <f t="shared" si="3"/>
        <v>0.5851280269336262</v>
      </c>
    </row>
    <row r="32" spans="1:34" ht="15">
      <c r="A32" s="1">
        <v>1790</v>
      </c>
      <c r="B32" s="4">
        <v>-14.39</v>
      </c>
      <c r="C32" s="4"/>
      <c r="D32" s="1">
        <v>1790</v>
      </c>
      <c r="E32" s="4">
        <v>-11.38</v>
      </c>
      <c r="G32" s="1">
        <f t="shared" si="6"/>
        <v>1790</v>
      </c>
      <c r="H32" s="4">
        <v>-21.52</v>
      </c>
      <c r="N32" s="4"/>
      <c r="O32" s="4"/>
      <c r="R32" s="1"/>
      <c r="S32" s="9"/>
      <c r="V32" s="1">
        <f t="shared" si="4"/>
        <v>1790</v>
      </c>
      <c r="W32" s="1">
        <v>1780</v>
      </c>
      <c r="X32" s="4">
        <v>-16.9</v>
      </c>
      <c r="Y32" s="4">
        <f t="shared" si="0"/>
        <v>-0.10780545984627445</v>
      </c>
      <c r="AA32" s="1">
        <f t="shared" si="5"/>
        <v>1790</v>
      </c>
      <c r="AB32" s="1">
        <v>1780</v>
      </c>
      <c r="AC32" s="4">
        <v>-16.712444444444447</v>
      </c>
      <c r="AD32" s="4">
        <f t="shared" si="1"/>
        <v>2.079716799084383</v>
      </c>
      <c r="AF32" s="9">
        <f t="shared" si="2"/>
        <v>0.6573037797460362</v>
      </c>
      <c r="AH32" s="9">
        <f t="shared" si="3"/>
        <v>0.3286518898730181</v>
      </c>
    </row>
    <row r="33" spans="1:34" ht="15">
      <c r="A33" s="1">
        <v>1780</v>
      </c>
      <c r="B33" s="4">
        <v>-13.96</v>
      </c>
      <c r="C33" s="4"/>
      <c r="D33" s="1">
        <v>1780</v>
      </c>
      <c r="E33" s="4">
        <v>-11.63</v>
      </c>
      <c r="G33" s="1">
        <f t="shared" si="6"/>
        <v>1780</v>
      </c>
      <c r="H33" s="4">
        <v>-21.04</v>
      </c>
      <c r="N33" s="4"/>
      <c r="O33" s="4"/>
      <c r="R33" s="1"/>
      <c r="S33" s="9"/>
      <c r="V33" s="1">
        <f t="shared" si="4"/>
        <v>1780</v>
      </c>
      <c r="W33" s="1">
        <v>1770</v>
      </c>
      <c r="X33" s="4">
        <v>-17.23</v>
      </c>
      <c r="Y33" s="4">
        <f t="shared" si="0"/>
        <v>-0.32646435197455553</v>
      </c>
      <c r="AA33" s="1">
        <f t="shared" si="5"/>
        <v>1780</v>
      </c>
      <c r="AB33" s="1">
        <v>1770</v>
      </c>
      <c r="AC33" s="4">
        <v>-18.456944444444446</v>
      </c>
      <c r="AD33" s="4">
        <f t="shared" si="1"/>
        <v>-0.009754993944720534</v>
      </c>
      <c r="AF33" s="9">
        <f t="shared" si="2"/>
        <v>-0.11207311530642534</v>
      </c>
      <c r="AH33" s="9">
        <f t="shared" si="3"/>
        <v>-0.05603655765321267</v>
      </c>
    </row>
    <row r="34" spans="1:34" ht="15">
      <c r="A34" s="1">
        <v>1770</v>
      </c>
      <c r="B34" s="4">
        <v>-14.86</v>
      </c>
      <c r="C34" s="4"/>
      <c r="D34" s="1">
        <v>1770</v>
      </c>
      <c r="E34" s="4">
        <v>-10.82</v>
      </c>
      <c r="G34" s="1">
        <f t="shared" si="6"/>
        <v>1770</v>
      </c>
      <c r="H34" s="4">
        <v>-21.08</v>
      </c>
      <c r="N34" s="4"/>
      <c r="O34" s="4"/>
      <c r="R34" s="1"/>
      <c r="S34" s="9"/>
      <c r="V34" s="1">
        <f t="shared" si="4"/>
        <v>1770</v>
      </c>
      <c r="W34" s="1">
        <v>1760</v>
      </c>
      <c r="X34" s="4">
        <v>-18.22</v>
      </c>
      <c r="Y34" s="4">
        <f t="shared" si="0"/>
        <v>-0.9824410283593941</v>
      </c>
      <c r="AA34" s="1">
        <f t="shared" si="5"/>
        <v>1770</v>
      </c>
      <c r="AB34" s="1">
        <v>1760</v>
      </c>
      <c r="AC34" s="4">
        <v>-17.233214285714286</v>
      </c>
      <c r="AD34" s="4">
        <f t="shared" si="1"/>
        <v>1.4559656417363904</v>
      </c>
      <c r="AF34" s="9">
        <f t="shared" si="2"/>
        <v>0.15784153779233212</v>
      </c>
      <c r="AH34" s="9">
        <f t="shared" si="3"/>
        <v>0.07892076889616606</v>
      </c>
    </row>
    <row r="35" spans="1:34" ht="15">
      <c r="A35" s="1">
        <v>1760</v>
      </c>
      <c r="B35" s="4">
        <v>-15.6</v>
      </c>
      <c r="C35" s="4"/>
      <c r="D35" s="1">
        <v>1760</v>
      </c>
      <c r="E35" s="4">
        <v>-10.19</v>
      </c>
      <c r="G35" s="1">
        <f t="shared" si="6"/>
        <v>1760</v>
      </c>
      <c r="H35" s="4">
        <v>-19.63</v>
      </c>
      <c r="N35" s="4"/>
      <c r="O35" s="4"/>
      <c r="R35" s="1"/>
      <c r="S35" s="9"/>
      <c r="V35" s="1">
        <f t="shared" si="4"/>
        <v>1760</v>
      </c>
      <c r="W35" s="1">
        <v>1750</v>
      </c>
      <c r="X35" s="4">
        <v>-16.59</v>
      </c>
      <c r="Y35" s="4">
        <f t="shared" si="0"/>
        <v>0.09760137821362398</v>
      </c>
      <c r="AA35" s="1">
        <f t="shared" si="5"/>
        <v>1760</v>
      </c>
      <c r="AB35" s="1">
        <v>1750</v>
      </c>
      <c r="AC35" s="4">
        <v>-18.327428571428573</v>
      </c>
      <c r="AD35" s="4">
        <f t="shared" si="1"/>
        <v>0.14537241414711385</v>
      </c>
      <c r="AF35" s="9">
        <f t="shared" si="2"/>
        <v>0.08099126412024595</v>
      </c>
      <c r="AH35" s="9">
        <f t="shared" si="3"/>
        <v>0.04049563206012297</v>
      </c>
    </row>
    <row r="36" spans="1:34" ht="15">
      <c r="A36" s="1">
        <v>1750</v>
      </c>
      <c r="B36" s="4">
        <v>-15.16</v>
      </c>
      <c r="C36" s="4"/>
      <c r="D36" s="1">
        <v>1750</v>
      </c>
      <c r="E36" s="4">
        <v>-10.6</v>
      </c>
      <c r="G36" s="1">
        <f t="shared" si="6"/>
        <v>1750</v>
      </c>
      <c r="H36" s="4">
        <v>-19.29</v>
      </c>
      <c r="N36" s="4"/>
      <c r="O36" s="4"/>
      <c r="R36" s="1"/>
      <c r="S36" s="9"/>
      <c r="V36" s="1">
        <f t="shared" si="4"/>
        <v>1750</v>
      </c>
      <c r="W36" s="1">
        <v>1740</v>
      </c>
      <c r="X36" s="4">
        <v>-18.32</v>
      </c>
      <c r="Y36" s="4">
        <f t="shared" si="0"/>
        <v>-1.048701298701298</v>
      </c>
      <c r="AA36" s="1">
        <f t="shared" si="5"/>
        <v>1750</v>
      </c>
      <c r="AB36" s="1">
        <v>1740</v>
      </c>
      <c r="AC36" s="4">
        <v>-18.13774193548387</v>
      </c>
      <c r="AD36" s="4">
        <f t="shared" si="1"/>
        <v>0.37256924723455326</v>
      </c>
      <c r="AF36" s="9">
        <f t="shared" si="2"/>
        <v>-0.22537735048891494</v>
      </c>
      <c r="AH36" s="9">
        <f t="shared" si="3"/>
        <v>-0.11268867524445747</v>
      </c>
    </row>
    <row r="37" spans="1:34" ht="15">
      <c r="A37" s="1">
        <v>1740</v>
      </c>
      <c r="B37" s="4">
        <v>-13.24</v>
      </c>
      <c r="C37" s="4"/>
      <c r="D37" s="1">
        <v>1740</v>
      </c>
      <c r="E37" s="4">
        <v>-10.51</v>
      </c>
      <c r="G37" s="1">
        <f t="shared" si="6"/>
        <v>1740</v>
      </c>
      <c r="H37" s="4">
        <v>-21.99</v>
      </c>
      <c r="N37" s="4"/>
      <c r="O37" s="4"/>
      <c r="R37" s="1"/>
      <c r="S37" s="9"/>
      <c r="V37" s="1">
        <f t="shared" si="4"/>
        <v>1740</v>
      </c>
      <c r="W37" s="1">
        <v>1730</v>
      </c>
      <c r="X37" s="4">
        <v>-18.6</v>
      </c>
      <c r="Y37" s="4">
        <f t="shared" si="0"/>
        <v>-1.2342300556586272</v>
      </c>
      <c r="AA37" s="1">
        <f t="shared" si="5"/>
        <v>1740</v>
      </c>
      <c r="AB37" s="1">
        <v>1730</v>
      </c>
      <c r="AC37" s="4">
        <v>-19.33939393939394</v>
      </c>
      <c r="AD37" s="4">
        <f t="shared" si="1"/>
        <v>-1.0667073175158</v>
      </c>
      <c r="AF37" s="9">
        <f t="shared" si="2"/>
        <v>-0.7669791243914758</v>
      </c>
      <c r="AH37" s="9">
        <f t="shared" si="3"/>
        <v>-0.3834895621957379</v>
      </c>
    </row>
    <row r="38" spans="1:34" ht="15">
      <c r="A38" s="1">
        <v>1730</v>
      </c>
      <c r="B38" s="4">
        <v>-14.92</v>
      </c>
      <c r="C38" s="4"/>
      <c r="D38" s="1">
        <v>1730</v>
      </c>
      <c r="E38" s="4">
        <v>-10.43</v>
      </c>
      <c r="G38" s="1">
        <f t="shared" si="6"/>
        <v>1730</v>
      </c>
      <c r="H38" s="4">
        <v>-19.77</v>
      </c>
      <c r="N38" s="4"/>
      <c r="O38" s="4"/>
      <c r="R38" s="1"/>
      <c r="S38" s="9"/>
      <c r="V38" s="1">
        <f t="shared" si="4"/>
        <v>1730</v>
      </c>
      <c r="W38" s="1">
        <v>1720</v>
      </c>
      <c r="X38" s="4">
        <v>-17.2</v>
      </c>
      <c r="Y38" s="4">
        <f t="shared" si="0"/>
        <v>-0.30658627087198387</v>
      </c>
      <c r="AA38" s="1">
        <f t="shared" si="5"/>
        <v>1730</v>
      </c>
      <c r="AB38" s="1">
        <v>1720</v>
      </c>
      <c r="AC38" s="4">
        <v>-20.056666666666665</v>
      </c>
      <c r="AD38" s="4">
        <f t="shared" si="1"/>
        <v>-1.925819459416297</v>
      </c>
      <c r="AF38" s="9">
        <f t="shared" si="2"/>
        <v>-0.7441352434294269</v>
      </c>
      <c r="AH38" s="9">
        <f t="shared" si="3"/>
        <v>-0.37206762171471347</v>
      </c>
    </row>
    <row r="39" spans="1:34" ht="15">
      <c r="A39" s="1">
        <v>1720</v>
      </c>
      <c r="B39" s="4">
        <v>-15.11</v>
      </c>
      <c r="C39" s="4"/>
      <c r="D39" s="1">
        <v>1720</v>
      </c>
      <c r="E39" s="4">
        <v>-9.74</v>
      </c>
      <c r="G39" s="1">
        <f t="shared" si="6"/>
        <v>1720</v>
      </c>
      <c r="H39" s="4">
        <v>-20.68</v>
      </c>
      <c r="N39" s="4"/>
      <c r="O39" s="4"/>
      <c r="R39" s="1"/>
      <c r="S39" s="9"/>
      <c r="V39" s="1">
        <f t="shared" si="4"/>
        <v>1720</v>
      </c>
      <c r="W39" s="1">
        <v>1710</v>
      </c>
      <c r="X39" s="4">
        <v>-18.35</v>
      </c>
      <c r="Y39" s="4">
        <f t="shared" si="0"/>
        <v>-1.0685793798038696</v>
      </c>
      <c r="AA39" s="1">
        <f t="shared" si="5"/>
        <v>1720</v>
      </c>
      <c r="AB39" s="1">
        <v>1710</v>
      </c>
      <c r="AC39" s="4">
        <v>-19.567419354838712</v>
      </c>
      <c r="AD39" s="4">
        <f t="shared" si="1"/>
        <v>-1.3398243560171443</v>
      </c>
      <c r="AF39" s="9">
        <f t="shared" si="2"/>
        <v>-0.8028012452736712</v>
      </c>
      <c r="AH39" s="9">
        <f t="shared" si="3"/>
        <v>-0.4014006226368356</v>
      </c>
    </row>
    <row r="40" spans="1:34" ht="15">
      <c r="A40" s="1">
        <v>1710</v>
      </c>
      <c r="B40" s="4">
        <v>-15.6</v>
      </c>
      <c r="C40" s="4"/>
      <c r="D40" s="1">
        <v>1710</v>
      </c>
      <c r="E40" s="4">
        <v>-9.75</v>
      </c>
      <c r="G40" s="1">
        <f t="shared" si="6"/>
        <v>1710</v>
      </c>
      <c r="H40" s="4">
        <v>-19.93</v>
      </c>
      <c r="N40" s="4"/>
      <c r="O40" s="4"/>
      <c r="R40" s="1"/>
      <c r="S40" s="9"/>
      <c r="V40" s="1">
        <f t="shared" si="4"/>
        <v>1710</v>
      </c>
      <c r="W40" s="1">
        <v>1700</v>
      </c>
      <c r="X40" s="4">
        <v>-18.42</v>
      </c>
      <c r="Y40" s="4">
        <f t="shared" si="0"/>
        <v>-1.114961569043202</v>
      </c>
      <c r="AA40" s="1">
        <f t="shared" si="5"/>
        <v>1710</v>
      </c>
      <c r="AB40" s="1">
        <v>1700</v>
      </c>
      <c r="AC40" s="4">
        <v>-18.155</v>
      </c>
      <c r="AD40" s="4">
        <f t="shared" si="1"/>
        <v>0.3518984309498112</v>
      </c>
      <c r="AF40" s="9">
        <f t="shared" si="2"/>
        <v>-0.2543543793644636</v>
      </c>
      <c r="AH40" s="9">
        <f t="shared" si="3"/>
        <v>-0.1271771896822318</v>
      </c>
    </row>
    <row r="41" spans="1:34" ht="15">
      <c r="A41" s="1">
        <v>1700</v>
      </c>
      <c r="B41" s="4">
        <v>-14.11</v>
      </c>
      <c r="C41" s="4"/>
      <c r="D41" s="1">
        <v>1700</v>
      </c>
      <c r="E41" s="4">
        <v>-10.02</v>
      </c>
      <c r="G41" s="1">
        <f t="shared" si="6"/>
        <v>1700</v>
      </c>
      <c r="H41" s="4">
        <v>-19.42</v>
      </c>
      <c r="N41" s="4"/>
      <c r="O41" s="4"/>
      <c r="R41" s="1"/>
      <c r="S41" s="9"/>
      <c r="V41" s="1">
        <f t="shared" si="4"/>
        <v>1700</v>
      </c>
      <c r="W41" s="1">
        <v>1690</v>
      </c>
      <c r="X41" s="4">
        <v>-16.75</v>
      </c>
      <c r="Y41" s="4">
        <f t="shared" si="0"/>
        <v>-0.0084150543334209</v>
      </c>
      <c r="AA41" s="1">
        <f t="shared" si="5"/>
        <v>1700</v>
      </c>
      <c r="AB41" s="1">
        <v>1690</v>
      </c>
      <c r="AC41" s="4">
        <v>-18.74344827586207</v>
      </c>
      <c r="AD41" s="4">
        <f t="shared" si="1"/>
        <v>-0.3529144518649817</v>
      </c>
      <c r="AF41" s="9">
        <f t="shared" si="2"/>
        <v>-0.12044316873280086</v>
      </c>
      <c r="AH41" s="9">
        <f t="shared" si="3"/>
        <v>-0.06022158436640043</v>
      </c>
    </row>
    <row r="42" spans="1:34" ht="15">
      <c r="A42" s="1">
        <v>1690</v>
      </c>
      <c r="B42" s="4">
        <v>-15.5</v>
      </c>
      <c r="C42" s="4"/>
      <c r="D42" s="1">
        <v>1690</v>
      </c>
      <c r="E42" s="4">
        <v>-10.22</v>
      </c>
      <c r="G42" s="1">
        <f t="shared" si="6"/>
        <v>1690</v>
      </c>
      <c r="H42" s="4">
        <v>-19.58</v>
      </c>
      <c r="N42" s="4"/>
      <c r="O42" s="4"/>
      <c r="R42" s="1"/>
      <c r="S42" s="9"/>
      <c r="V42" s="1">
        <f t="shared" si="4"/>
        <v>1690</v>
      </c>
      <c r="W42" s="1">
        <v>1680</v>
      </c>
      <c r="X42" s="4">
        <v>-17.65</v>
      </c>
      <c r="Y42" s="4">
        <f t="shared" si="0"/>
        <v>-0.6047574874105469</v>
      </c>
      <c r="AA42" s="1">
        <f t="shared" si="5"/>
        <v>1690</v>
      </c>
      <c r="AB42" s="1">
        <v>1680</v>
      </c>
      <c r="AC42" s="4">
        <v>-19.03925925925926</v>
      </c>
      <c r="AD42" s="4">
        <f t="shared" si="1"/>
        <v>-0.7072215346260177</v>
      </c>
      <c r="AF42" s="9">
        <f t="shared" si="2"/>
        <v>-0.43732634067885484</v>
      </c>
      <c r="AH42" s="9">
        <f t="shared" si="3"/>
        <v>-0.21866317033942742</v>
      </c>
    </row>
    <row r="43" spans="1:34" ht="15">
      <c r="A43" s="1">
        <v>1680</v>
      </c>
      <c r="B43" s="4">
        <v>-15.14</v>
      </c>
      <c r="C43" s="4"/>
      <c r="D43" s="1">
        <v>1680</v>
      </c>
      <c r="E43" s="4">
        <v>-11.56</v>
      </c>
      <c r="G43" s="1">
        <f t="shared" si="6"/>
        <v>1680</v>
      </c>
      <c r="H43" s="4">
        <v>-19.28</v>
      </c>
      <c r="N43" s="4"/>
      <c r="O43" s="4"/>
      <c r="R43" s="1"/>
      <c r="S43" s="9"/>
      <c r="V43" s="1">
        <f t="shared" si="4"/>
        <v>1680</v>
      </c>
      <c r="W43" s="1">
        <v>1670</v>
      </c>
      <c r="X43" s="4">
        <v>-16.6</v>
      </c>
      <c r="Y43" s="4">
        <f aca="true" t="shared" si="7" ref="Y43:Y74">(X43-(-16.7373))/1.5092</f>
        <v>0.09097535117943265</v>
      </c>
      <c r="AA43" s="1">
        <f t="shared" si="5"/>
        <v>1680</v>
      </c>
      <c r="AB43" s="1">
        <v>1670</v>
      </c>
      <c r="AC43" s="4">
        <v>-18.96846153846154</v>
      </c>
      <c r="AD43" s="4">
        <f aca="true" t="shared" si="8" ref="AD43:AD74">(AC43-(-18.4488))/0.8349</f>
        <v>-0.6224236896173689</v>
      </c>
      <c r="AF43" s="9">
        <f aca="true" t="shared" si="9" ref="AF43:AF74">SUM(AD43+Y43+S43)/3</f>
        <v>-0.17714944614597875</v>
      </c>
      <c r="AH43" s="9">
        <f aca="true" t="shared" si="10" ref="AH43:AH74">SUM(AF43+N43)/2</f>
        <v>-0.08857472307298937</v>
      </c>
    </row>
    <row r="44" spans="1:34" ht="15">
      <c r="A44" s="1">
        <v>1670</v>
      </c>
      <c r="B44" s="4">
        <v>-13.44</v>
      </c>
      <c r="C44" s="4"/>
      <c r="D44" s="1">
        <v>1670</v>
      </c>
      <c r="E44" s="4">
        <v>-11.47</v>
      </c>
      <c r="G44" s="1">
        <f t="shared" si="6"/>
        <v>1670</v>
      </c>
      <c r="H44" s="4">
        <v>-20.63</v>
      </c>
      <c r="N44" s="4"/>
      <c r="O44" s="4"/>
      <c r="R44" s="1"/>
      <c r="S44" s="9"/>
      <c r="V44" s="1">
        <f aca="true" t="shared" si="11" ref="V44:V75">V43-10</f>
        <v>1670</v>
      </c>
      <c r="W44" s="1">
        <v>1660</v>
      </c>
      <c r="X44" s="4">
        <v>-16.56</v>
      </c>
      <c r="Y44" s="4">
        <f t="shared" si="7"/>
        <v>0.11747945931619563</v>
      </c>
      <c r="AA44" s="1">
        <f aca="true" t="shared" si="12" ref="AA44:AA75">AA43-10</f>
        <v>1670</v>
      </c>
      <c r="AB44" s="1">
        <v>1660</v>
      </c>
      <c r="AC44" s="4">
        <v>-19.1204</v>
      </c>
      <c r="AD44" s="4">
        <f t="shared" si="8"/>
        <v>-0.8044077134986245</v>
      </c>
      <c r="AF44" s="9">
        <f t="shared" si="9"/>
        <v>-0.2289760847274763</v>
      </c>
      <c r="AH44" s="9">
        <f t="shared" si="10"/>
        <v>-0.11448804236373815</v>
      </c>
    </row>
    <row r="45" spans="1:34" ht="15">
      <c r="A45" s="1">
        <v>1660</v>
      </c>
      <c r="B45" s="4">
        <v>-12.54</v>
      </c>
      <c r="C45" s="4"/>
      <c r="D45" s="1">
        <v>1660</v>
      </c>
      <c r="E45" s="4">
        <v>-12.18</v>
      </c>
      <c r="G45" s="1">
        <f aca="true" t="shared" si="13" ref="G45:G76">G44-10</f>
        <v>1660</v>
      </c>
      <c r="H45" s="4">
        <v>-20.72</v>
      </c>
      <c r="N45" s="4"/>
      <c r="O45" s="4"/>
      <c r="R45" s="1"/>
      <c r="S45" s="9"/>
      <c r="V45" s="1">
        <f t="shared" si="11"/>
        <v>1660</v>
      </c>
      <c r="W45" s="1">
        <v>1650</v>
      </c>
      <c r="X45" s="4">
        <v>-18.22</v>
      </c>
      <c r="Y45" s="4">
        <f t="shared" si="7"/>
        <v>-0.9824410283593941</v>
      </c>
      <c r="AA45" s="1">
        <f t="shared" si="12"/>
        <v>1660</v>
      </c>
      <c r="AB45" s="1">
        <v>1650</v>
      </c>
      <c r="AC45" s="4">
        <v>-19.18730769230769</v>
      </c>
      <c r="AD45" s="4">
        <f t="shared" si="8"/>
        <v>-0.8845462837557699</v>
      </c>
      <c r="AF45" s="9">
        <f t="shared" si="9"/>
        <v>-0.6223291040383879</v>
      </c>
      <c r="AH45" s="9">
        <f t="shared" si="10"/>
        <v>-0.31116455201919396</v>
      </c>
    </row>
    <row r="46" spans="1:34" ht="15">
      <c r="A46" s="1">
        <v>1650</v>
      </c>
      <c r="B46" s="4">
        <v>-13.44</v>
      </c>
      <c r="C46" s="4"/>
      <c r="D46" s="1">
        <v>1650</v>
      </c>
      <c r="E46" s="4">
        <v>-11.98</v>
      </c>
      <c r="G46" s="1">
        <f t="shared" si="13"/>
        <v>1650</v>
      </c>
      <c r="H46" s="4">
        <v>-19.95</v>
      </c>
      <c r="N46" s="4"/>
      <c r="O46" s="4"/>
      <c r="R46" s="1"/>
      <c r="S46" s="9"/>
      <c r="V46" s="1">
        <f t="shared" si="11"/>
        <v>1650</v>
      </c>
      <c r="W46" s="1">
        <v>1640</v>
      </c>
      <c r="X46" s="4">
        <v>-17.57</v>
      </c>
      <c r="Y46" s="4">
        <f t="shared" si="7"/>
        <v>-0.5517492711370257</v>
      </c>
      <c r="AA46" s="1">
        <f t="shared" si="12"/>
        <v>1650</v>
      </c>
      <c r="AB46" s="1">
        <v>1640</v>
      </c>
      <c r="AC46" s="4">
        <v>-19.267307692307693</v>
      </c>
      <c r="AD46" s="4">
        <f t="shared" si="8"/>
        <v>-0.9803661424214807</v>
      </c>
      <c r="AF46" s="9">
        <f t="shared" si="9"/>
        <v>-0.5107051378528354</v>
      </c>
      <c r="AH46" s="9">
        <f t="shared" si="10"/>
        <v>-0.2553525689264177</v>
      </c>
    </row>
    <row r="47" spans="1:34" ht="15">
      <c r="A47" s="1">
        <v>1640</v>
      </c>
      <c r="B47" s="4">
        <v>-14.15</v>
      </c>
      <c r="C47" s="4"/>
      <c r="D47" s="1">
        <v>1640</v>
      </c>
      <c r="E47" s="4">
        <v>-10.44</v>
      </c>
      <c r="G47" s="1">
        <f t="shared" si="13"/>
        <v>1640</v>
      </c>
      <c r="H47" s="4">
        <v>-20.04</v>
      </c>
      <c r="N47" s="4"/>
      <c r="O47" s="4"/>
      <c r="R47" s="1"/>
      <c r="S47" s="9"/>
      <c r="V47" s="1">
        <f t="shared" si="11"/>
        <v>1640</v>
      </c>
      <c r="W47" s="1">
        <v>1630</v>
      </c>
      <c r="X47" s="4">
        <v>-17.68</v>
      </c>
      <c r="Y47" s="4">
        <f t="shared" si="7"/>
        <v>-0.6246355685131185</v>
      </c>
      <c r="AA47" s="1">
        <f t="shared" si="12"/>
        <v>1640</v>
      </c>
      <c r="AB47" s="1">
        <v>1630</v>
      </c>
      <c r="AC47" s="4">
        <v>-19.285</v>
      </c>
      <c r="AD47" s="4">
        <f t="shared" si="8"/>
        <v>-1.0015570727033196</v>
      </c>
      <c r="AF47" s="9">
        <f t="shared" si="9"/>
        <v>-0.5420642137388128</v>
      </c>
      <c r="AH47" s="9">
        <f t="shared" si="10"/>
        <v>-0.2710321068694064</v>
      </c>
    </row>
    <row r="48" spans="1:34" ht="15">
      <c r="A48" s="1">
        <v>1630</v>
      </c>
      <c r="B48" s="4">
        <v>-12.91</v>
      </c>
      <c r="C48" s="4"/>
      <c r="D48" s="1">
        <v>1630</v>
      </c>
      <c r="E48" s="4">
        <v>-11.18</v>
      </c>
      <c r="G48" s="1">
        <f t="shared" si="13"/>
        <v>1630</v>
      </c>
      <c r="H48" s="4">
        <v>-20.84</v>
      </c>
      <c r="N48" s="4"/>
      <c r="O48" s="4"/>
      <c r="R48" s="1"/>
      <c r="S48" s="9"/>
      <c r="V48" s="1">
        <f t="shared" si="11"/>
        <v>1630</v>
      </c>
      <c r="W48" s="1">
        <v>1620</v>
      </c>
      <c r="X48" s="4">
        <v>-20.36</v>
      </c>
      <c r="Y48" s="4">
        <f t="shared" si="7"/>
        <v>-2.4004108136761184</v>
      </c>
      <c r="AA48" s="1">
        <f t="shared" si="12"/>
        <v>1630</v>
      </c>
      <c r="AB48" s="1">
        <v>1620</v>
      </c>
      <c r="AC48" s="4">
        <v>-19.38625</v>
      </c>
      <c r="AD48" s="4">
        <f t="shared" si="8"/>
        <v>-1.1228290813271073</v>
      </c>
      <c r="AF48" s="9">
        <f t="shared" si="9"/>
        <v>-1.1744132983344084</v>
      </c>
      <c r="AH48" s="9">
        <f t="shared" si="10"/>
        <v>-0.5872066491672042</v>
      </c>
    </row>
    <row r="49" spans="1:34" ht="15">
      <c r="A49" s="1">
        <v>1620</v>
      </c>
      <c r="B49" s="4">
        <v>-13.44</v>
      </c>
      <c r="C49" s="4"/>
      <c r="D49" s="1">
        <v>1620</v>
      </c>
      <c r="E49" s="4">
        <v>-12.4</v>
      </c>
      <c r="G49" s="1">
        <f t="shared" si="13"/>
        <v>1620</v>
      </c>
      <c r="H49" s="4">
        <v>-21.29</v>
      </c>
      <c r="N49" s="4"/>
      <c r="O49" s="4"/>
      <c r="R49" s="1"/>
      <c r="S49" s="9"/>
      <c r="V49" s="1">
        <f t="shared" si="11"/>
        <v>1620</v>
      </c>
      <c r="W49" s="1">
        <v>1610</v>
      </c>
      <c r="X49" s="4">
        <v>-14.5</v>
      </c>
      <c r="Y49" s="4">
        <f t="shared" si="7"/>
        <v>1.4824410283593963</v>
      </c>
      <c r="AA49" s="1">
        <f t="shared" si="12"/>
        <v>1620</v>
      </c>
      <c r="AB49" s="1">
        <v>1610</v>
      </c>
      <c r="AC49" s="4">
        <v>-18.846190476190475</v>
      </c>
      <c r="AD49" s="4">
        <f t="shared" si="8"/>
        <v>-0.4759737407958761</v>
      </c>
      <c r="AF49" s="9">
        <f t="shared" si="9"/>
        <v>0.3354890958545067</v>
      </c>
      <c r="AH49" s="9">
        <f t="shared" si="10"/>
        <v>0.16774454792725335</v>
      </c>
    </row>
    <row r="50" spans="1:34" ht="15">
      <c r="A50" s="1">
        <v>1610</v>
      </c>
      <c r="B50" s="4">
        <v>-13.7</v>
      </c>
      <c r="C50" s="4"/>
      <c r="D50" s="1">
        <v>1610</v>
      </c>
      <c r="E50" s="4">
        <v>-10.83</v>
      </c>
      <c r="G50" s="1">
        <f t="shared" si="13"/>
        <v>1610</v>
      </c>
      <c r="H50" s="4">
        <v>-20.78</v>
      </c>
      <c r="N50" s="4"/>
      <c r="O50" s="4"/>
      <c r="R50" s="1"/>
      <c r="S50" s="9"/>
      <c r="V50" s="1">
        <f t="shared" si="11"/>
        <v>1610</v>
      </c>
      <c r="W50" s="1">
        <v>1600</v>
      </c>
      <c r="X50" s="4">
        <v>-16.21</v>
      </c>
      <c r="Y50" s="4">
        <f t="shared" si="7"/>
        <v>0.34939040551285466</v>
      </c>
      <c r="AA50" s="1">
        <f t="shared" si="12"/>
        <v>1610</v>
      </c>
      <c r="AB50" s="1">
        <v>1600</v>
      </c>
      <c r="AC50" s="4">
        <v>-19.587</v>
      </c>
      <c r="AD50" s="4">
        <f t="shared" si="8"/>
        <v>-1.3632770391663687</v>
      </c>
      <c r="AF50" s="9">
        <f t="shared" si="9"/>
        <v>-0.337962211217838</v>
      </c>
      <c r="AH50" s="9">
        <f t="shared" si="10"/>
        <v>-0.168981105608919</v>
      </c>
    </row>
    <row r="51" spans="1:34" ht="15">
      <c r="A51" s="1">
        <v>1600</v>
      </c>
      <c r="B51" s="4">
        <v>-13.8</v>
      </c>
      <c r="C51" s="4"/>
      <c r="D51" s="1">
        <v>1600</v>
      </c>
      <c r="E51" s="4">
        <v>-10.61</v>
      </c>
      <c r="G51" s="1">
        <f t="shared" si="13"/>
        <v>1600</v>
      </c>
      <c r="H51" s="4">
        <v>-21.1</v>
      </c>
      <c r="N51" s="4"/>
      <c r="O51" s="4"/>
      <c r="R51" s="1"/>
      <c r="S51" s="9"/>
      <c r="V51" s="1">
        <f t="shared" si="11"/>
        <v>1600</v>
      </c>
      <c r="W51" s="1">
        <v>1590</v>
      </c>
      <c r="X51" s="4">
        <v>-17.07</v>
      </c>
      <c r="Y51" s="4">
        <f t="shared" si="7"/>
        <v>-0.22044791942751066</v>
      </c>
      <c r="AA51" s="1">
        <f t="shared" si="12"/>
        <v>1600</v>
      </c>
      <c r="AB51" s="1">
        <v>1590</v>
      </c>
      <c r="AC51" s="4">
        <v>-18.743157894736843</v>
      </c>
      <c r="AD51" s="4">
        <f t="shared" si="8"/>
        <v>-0.352566648385249</v>
      </c>
      <c r="AF51" s="9">
        <f t="shared" si="9"/>
        <v>-0.19100485593758654</v>
      </c>
      <c r="AH51" s="9">
        <f t="shared" si="10"/>
        <v>-0.09550242796879327</v>
      </c>
    </row>
    <row r="52" spans="1:34" ht="15">
      <c r="A52" s="1">
        <v>1590</v>
      </c>
      <c r="B52" s="4">
        <v>-14.2</v>
      </c>
      <c r="C52" s="4"/>
      <c r="D52" s="1">
        <v>1590</v>
      </c>
      <c r="E52" s="4">
        <v>-11.15</v>
      </c>
      <c r="G52" s="1">
        <f t="shared" si="13"/>
        <v>1590</v>
      </c>
      <c r="H52" s="4">
        <v>-20.83</v>
      </c>
      <c r="N52" s="4"/>
      <c r="O52" s="4"/>
      <c r="R52" s="1"/>
      <c r="S52" s="9"/>
      <c r="V52" s="1">
        <f t="shared" si="11"/>
        <v>1590</v>
      </c>
      <c r="W52" s="1">
        <v>1580</v>
      </c>
      <c r="X52" s="4">
        <v>-16.06</v>
      </c>
      <c r="Y52" s="4">
        <f t="shared" si="7"/>
        <v>0.4487808110257106</v>
      </c>
      <c r="AA52" s="1">
        <f t="shared" si="12"/>
        <v>1590</v>
      </c>
      <c r="AB52" s="1">
        <v>1580</v>
      </c>
      <c r="AC52" s="4">
        <v>-19.755714285714287</v>
      </c>
      <c r="AD52" s="4">
        <f t="shared" si="8"/>
        <v>-1.5653542768167308</v>
      </c>
      <c r="AF52" s="9">
        <f t="shared" si="9"/>
        <v>-0.3721911552636734</v>
      </c>
      <c r="AH52" s="9">
        <f t="shared" si="10"/>
        <v>-0.1860955776318367</v>
      </c>
    </row>
    <row r="53" spans="1:34" ht="15">
      <c r="A53" s="1">
        <v>1580</v>
      </c>
      <c r="B53" s="4">
        <v>-14.41</v>
      </c>
      <c r="C53" s="4"/>
      <c r="D53" s="1">
        <v>1580</v>
      </c>
      <c r="E53" s="4">
        <v>-10.24</v>
      </c>
      <c r="G53" s="1">
        <f t="shared" si="13"/>
        <v>1580</v>
      </c>
      <c r="H53" s="4">
        <v>-20.53</v>
      </c>
      <c r="N53" s="4"/>
      <c r="O53" s="4"/>
      <c r="R53" s="1"/>
      <c r="S53" s="9"/>
      <c r="V53" s="1">
        <f t="shared" si="11"/>
        <v>1580</v>
      </c>
      <c r="W53" s="1">
        <v>1570</v>
      </c>
      <c r="X53" s="4">
        <v>-17.35</v>
      </c>
      <c r="Y53" s="4">
        <f t="shared" si="7"/>
        <v>-0.4059766763848398</v>
      </c>
      <c r="AA53" s="1">
        <f t="shared" si="12"/>
        <v>1580</v>
      </c>
      <c r="AB53" s="1">
        <v>1570</v>
      </c>
      <c r="AC53" s="4">
        <v>-19.3745</v>
      </c>
      <c r="AD53" s="4">
        <f t="shared" si="8"/>
        <v>-1.1087555395855824</v>
      </c>
      <c r="AF53" s="9">
        <f t="shared" si="9"/>
        <v>-0.5049107386568074</v>
      </c>
      <c r="AH53" s="9">
        <f t="shared" si="10"/>
        <v>-0.2524553693284037</v>
      </c>
    </row>
    <row r="54" spans="1:34" ht="15">
      <c r="A54" s="1">
        <v>1570</v>
      </c>
      <c r="B54" s="4">
        <v>-14.36</v>
      </c>
      <c r="C54" s="4"/>
      <c r="D54" s="1">
        <v>1570</v>
      </c>
      <c r="E54" s="4">
        <v>-10.15</v>
      </c>
      <c r="G54" s="1">
        <f t="shared" si="13"/>
        <v>1570</v>
      </c>
      <c r="H54" s="4">
        <v>-20.71</v>
      </c>
      <c r="N54" s="4"/>
      <c r="O54" s="4"/>
      <c r="R54" s="1"/>
      <c r="S54" s="9"/>
      <c r="V54" s="1">
        <f t="shared" si="11"/>
        <v>1570</v>
      </c>
      <c r="W54" s="1">
        <v>1560</v>
      </c>
      <c r="X54" s="4">
        <v>-16.75</v>
      </c>
      <c r="Y54" s="4">
        <f t="shared" si="7"/>
        <v>-0.0084150543334209</v>
      </c>
      <c r="AA54" s="1">
        <f t="shared" si="12"/>
        <v>1570</v>
      </c>
      <c r="AB54" s="1">
        <v>1560</v>
      </c>
      <c r="AC54" s="4">
        <v>-19.58105263157895</v>
      </c>
      <c r="AD54" s="4">
        <f t="shared" si="8"/>
        <v>-1.3561535891471437</v>
      </c>
      <c r="AF54" s="9">
        <f t="shared" si="9"/>
        <v>-0.45485621449352154</v>
      </c>
      <c r="AH54" s="9">
        <f t="shared" si="10"/>
        <v>-0.22742810724676077</v>
      </c>
    </row>
    <row r="55" spans="1:34" ht="15">
      <c r="A55" s="1">
        <v>1560</v>
      </c>
      <c r="B55" s="4">
        <v>-11.71</v>
      </c>
      <c r="C55" s="4"/>
      <c r="D55" s="1">
        <v>1560</v>
      </c>
      <c r="E55" s="4">
        <v>-11.13</v>
      </c>
      <c r="G55" s="1">
        <f t="shared" si="13"/>
        <v>1560</v>
      </c>
      <c r="H55" s="4">
        <v>-20.69</v>
      </c>
      <c r="N55" s="4"/>
      <c r="O55" s="4"/>
      <c r="R55" s="1"/>
      <c r="S55" s="9"/>
      <c r="V55" s="1">
        <f t="shared" si="11"/>
        <v>1560</v>
      </c>
      <c r="W55" s="1">
        <v>1550</v>
      </c>
      <c r="X55" s="4">
        <v>-17.54</v>
      </c>
      <c r="Y55" s="4">
        <f t="shared" si="7"/>
        <v>-0.5318711900344539</v>
      </c>
      <c r="AA55" s="1">
        <f t="shared" si="12"/>
        <v>1560</v>
      </c>
      <c r="AB55" s="1">
        <v>1550</v>
      </c>
      <c r="AC55" s="4">
        <v>-18.7745</v>
      </c>
      <c r="AD55" s="4">
        <f t="shared" si="8"/>
        <v>-0.39010659959276706</v>
      </c>
      <c r="AF55" s="9">
        <f t="shared" si="9"/>
        <v>-0.3073259298757403</v>
      </c>
      <c r="AH55" s="9">
        <f t="shared" si="10"/>
        <v>-0.15366296493787016</v>
      </c>
    </row>
    <row r="56" spans="1:34" ht="15">
      <c r="A56" s="1">
        <v>1550</v>
      </c>
      <c r="B56" s="4">
        <v>-14.56</v>
      </c>
      <c r="C56" s="4"/>
      <c r="D56" s="1">
        <v>1550</v>
      </c>
      <c r="E56" s="4">
        <v>-10.2</v>
      </c>
      <c r="G56" s="1">
        <f t="shared" si="13"/>
        <v>1550</v>
      </c>
      <c r="H56" s="4">
        <v>-19.98</v>
      </c>
      <c r="N56" s="4"/>
      <c r="O56" s="4"/>
      <c r="R56" s="1"/>
      <c r="S56" s="9"/>
      <c r="V56" s="1">
        <f t="shared" si="11"/>
        <v>1550</v>
      </c>
      <c r="W56" s="1">
        <v>1540</v>
      </c>
      <c r="X56" s="4">
        <v>-20.27</v>
      </c>
      <c r="Y56" s="4">
        <f t="shared" si="7"/>
        <v>-2.340776570368406</v>
      </c>
      <c r="AA56" s="1">
        <f t="shared" si="12"/>
        <v>1550</v>
      </c>
      <c r="AB56" s="1">
        <v>1540</v>
      </c>
      <c r="AC56" s="4">
        <v>-19.19</v>
      </c>
      <c r="AD56" s="4">
        <f t="shared" si="8"/>
        <v>-0.8877709905377923</v>
      </c>
      <c r="AF56" s="9">
        <f t="shared" si="9"/>
        <v>-1.076182520302066</v>
      </c>
      <c r="AH56" s="9">
        <f t="shared" si="10"/>
        <v>-0.538091260151033</v>
      </c>
    </row>
    <row r="57" spans="1:34" ht="15">
      <c r="A57" s="1">
        <v>1540</v>
      </c>
      <c r="B57" s="4">
        <v>-14.68</v>
      </c>
      <c r="C57" s="4"/>
      <c r="D57" s="1">
        <v>1540</v>
      </c>
      <c r="E57" s="4">
        <v>-11.56</v>
      </c>
      <c r="G57" s="1">
        <f t="shared" si="13"/>
        <v>1540</v>
      </c>
      <c r="H57" s="4">
        <v>-20.56</v>
      </c>
      <c r="N57" s="4"/>
      <c r="O57" s="4"/>
      <c r="R57" s="1"/>
      <c r="S57" s="9"/>
      <c r="V57" s="1">
        <f t="shared" si="11"/>
        <v>1540</v>
      </c>
      <c r="W57" s="1">
        <v>1530</v>
      </c>
      <c r="X57" s="4">
        <v>-17.09</v>
      </c>
      <c r="Y57" s="4">
        <f t="shared" si="7"/>
        <v>-0.23369997349589097</v>
      </c>
      <c r="AA57" s="1">
        <f t="shared" si="12"/>
        <v>1540</v>
      </c>
      <c r="AB57" s="1">
        <v>1530</v>
      </c>
      <c r="AC57" s="4">
        <v>-19.206666666666667</v>
      </c>
      <c r="AD57" s="4">
        <f t="shared" si="8"/>
        <v>-0.9077334610931471</v>
      </c>
      <c r="AF57" s="9">
        <f t="shared" si="9"/>
        <v>-0.38047781152967936</v>
      </c>
      <c r="AH57" s="9">
        <f t="shared" si="10"/>
        <v>-0.19023890576483968</v>
      </c>
    </row>
    <row r="58" spans="1:34" ht="15">
      <c r="A58" s="1">
        <v>1530</v>
      </c>
      <c r="B58" s="4">
        <v>-12.87</v>
      </c>
      <c r="C58" s="4"/>
      <c r="D58" s="1">
        <v>1530</v>
      </c>
      <c r="E58" s="4">
        <v>-10.8</v>
      </c>
      <c r="G58" s="1">
        <f t="shared" si="13"/>
        <v>1530</v>
      </c>
      <c r="H58" s="4">
        <v>-20.71</v>
      </c>
      <c r="N58" s="4"/>
      <c r="O58" s="4"/>
      <c r="R58" s="1"/>
      <c r="S58" s="9"/>
      <c r="V58" s="1">
        <f t="shared" si="11"/>
        <v>1530</v>
      </c>
      <c r="W58" s="1">
        <v>1520</v>
      </c>
      <c r="X58" s="4">
        <v>-14.94</v>
      </c>
      <c r="Y58" s="4">
        <f t="shared" si="7"/>
        <v>1.1908958388550235</v>
      </c>
      <c r="AA58" s="1">
        <f t="shared" si="12"/>
        <v>1530</v>
      </c>
      <c r="AB58" s="1">
        <v>1520</v>
      </c>
      <c r="AC58" s="4">
        <v>-19.040555555555557</v>
      </c>
      <c r="AD58" s="4">
        <f t="shared" si="8"/>
        <v>-0.708774171224767</v>
      </c>
      <c r="AF58" s="9">
        <f t="shared" si="9"/>
        <v>0.16070722254341882</v>
      </c>
      <c r="AH58" s="9">
        <f t="shared" si="10"/>
        <v>0.08035361127170941</v>
      </c>
    </row>
    <row r="59" spans="1:34" ht="15">
      <c r="A59" s="1">
        <v>1520</v>
      </c>
      <c r="B59" s="4">
        <v>-15.19</v>
      </c>
      <c r="C59" s="4"/>
      <c r="D59" s="1">
        <v>1520</v>
      </c>
      <c r="E59" s="4">
        <v>-10.06</v>
      </c>
      <c r="G59" s="1">
        <f t="shared" si="13"/>
        <v>1520</v>
      </c>
      <c r="H59" s="4">
        <v>-21.33</v>
      </c>
      <c r="N59" s="4"/>
      <c r="O59" s="4"/>
      <c r="R59" s="1"/>
      <c r="S59" s="9"/>
      <c r="V59" s="1">
        <f t="shared" si="11"/>
        <v>1520</v>
      </c>
      <c r="W59" s="1">
        <v>1510</v>
      </c>
      <c r="X59" s="4">
        <v>-17.67</v>
      </c>
      <c r="Y59" s="4">
        <f t="shared" si="7"/>
        <v>-0.6180095414789295</v>
      </c>
      <c r="AA59" s="1">
        <f t="shared" si="12"/>
        <v>1520</v>
      </c>
      <c r="AB59" s="1">
        <v>1510</v>
      </c>
      <c r="AC59" s="4">
        <v>-19.688888888888886</v>
      </c>
      <c r="AD59" s="4">
        <f t="shared" si="8"/>
        <v>-1.4853142758281086</v>
      </c>
      <c r="AF59" s="9">
        <f t="shared" si="9"/>
        <v>-0.701107939102346</v>
      </c>
      <c r="AH59" s="9">
        <f t="shared" si="10"/>
        <v>-0.350553969551173</v>
      </c>
    </row>
    <row r="60" spans="1:34" ht="15">
      <c r="A60" s="1">
        <v>1510</v>
      </c>
      <c r="B60" s="4">
        <v>-14.84</v>
      </c>
      <c r="C60" s="4"/>
      <c r="D60" s="1">
        <v>1510</v>
      </c>
      <c r="E60" s="4">
        <v>-11.73</v>
      </c>
      <c r="G60" s="1">
        <f t="shared" si="13"/>
        <v>1510</v>
      </c>
      <c r="H60" s="4">
        <v>-20.56</v>
      </c>
      <c r="N60" s="4"/>
      <c r="O60" s="4"/>
      <c r="R60" s="1"/>
      <c r="S60" s="9"/>
      <c r="V60" s="1">
        <f t="shared" si="11"/>
        <v>1510</v>
      </c>
      <c r="W60" s="1">
        <v>1500</v>
      </c>
      <c r="X60" s="4">
        <v>-15.16</v>
      </c>
      <c r="Y60" s="4">
        <f t="shared" si="7"/>
        <v>1.0451232441028366</v>
      </c>
      <c r="AA60" s="1">
        <f t="shared" si="12"/>
        <v>1510</v>
      </c>
      <c r="AB60" s="1">
        <v>1500</v>
      </c>
      <c r="AC60" s="4">
        <v>-19.14529411764706</v>
      </c>
      <c r="AD60" s="4">
        <f t="shared" si="8"/>
        <v>-0.8342245989304865</v>
      </c>
      <c r="AF60" s="9">
        <f t="shared" si="9"/>
        <v>0.07029954839078338</v>
      </c>
      <c r="AH60" s="9">
        <f t="shared" si="10"/>
        <v>0.03514977419539169</v>
      </c>
    </row>
    <row r="61" spans="1:34" ht="15">
      <c r="A61" s="1">
        <v>1500</v>
      </c>
      <c r="B61" s="4">
        <v>-16.23</v>
      </c>
      <c r="C61" s="4"/>
      <c r="D61" s="1">
        <v>1500</v>
      </c>
      <c r="E61" s="4">
        <v>-10.48</v>
      </c>
      <c r="G61" s="1">
        <f t="shared" si="13"/>
        <v>1500</v>
      </c>
      <c r="H61" s="4">
        <v>-19.93</v>
      </c>
      <c r="N61" s="4"/>
      <c r="O61" s="4"/>
      <c r="R61" s="1"/>
      <c r="S61" s="9"/>
      <c r="V61" s="1">
        <f t="shared" si="11"/>
        <v>1500</v>
      </c>
      <c r="W61" s="1">
        <v>1490</v>
      </c>
      <c r="X61" s="4">
        <v>-16.82</v>
      </c>
      <c r="Y61" s="4">
        <f t="shared" si="7"/>
        <v>-0.05479724357275318</v>
      </c>
      <c r="AA61" s="1">
        <f t="shared" si="12"/>
        <v>1500</v>
      </c>
      <c r="AB61" s="1">
        <v>1490</v>
      </c>
      <c r="AC61" s="4">
        <v>-19.58</v>
      </c>
      <c r="AD61" s="4">
        <f t="shared" si="8"/>
        <v>-1.3548928015331174</v>
      </c>
      <c r="AF61" s="9">
        <f t="shared" si="9"/>
        <v>-0.4698966817019569</v>
      </c>
      <c r="AH61" s="9">
        <f t="shared" si="10"/>
        <v>-0.23494834085097846</v>
      </c>
    </row>
    <row r="62" spans="1:34" ht="15">
      <c r="A62" s="1">
        <v>1490</v>
      </c>
      <c r="B62" s="4">
        <v>-14.67</v>
      </c>
      <c r="C62" s="4"/>
      <c r="D62" s="1">
        <v>1490</v>
      </c>
      <c r="E62" s="4">
        <v>-10.93</v>
      </c>
      <c r="G62" s="1">
        <f t="shared" si="13"/>
        <v>1490</v>
      </c>
      <c r="H62" s="4">
        <v>-20.34</v>
      </c>
      <c r="N62" s="4"/>
      <c r="O62" s="4"/>
      <c r="R62" s="1"/>
      <c r="S62" s="9"/>
      <c r="V62" s="1">
        <f t="shared" si="11"/>
        <v>1490</v>
      </c>
      <c r="W62" s="1">
        <v>1480</v>
      </c>
      <c r="X62" s="4">
        <v>-17.99</v>
      </c>
      <c r="Y62" s="4">
        <f t="shared" si="7"/>
        <v>-0.830042406573017</v>
      </c>
      <c r="AA62" s="1">
        <f t="shared" si="12"/>
        <v>1490</v>
      </c>
      <c r="AB62" s="1">
        <v>1480</v>
      </c>
      <c r="AC62" s="4">
        <v>-19.440625</v>
      </c>
      <c r="AD62" s="4">
        <f t="shared" si="8"/>
        <v>-1.1879566415139564</v>
      </c>
      <c r="AF62" s="9">
        <f t="shared" si="9"/>
        <v>-0.6726663493623244</v>
      </c>
      <c r="AH62" s="9">
        <f t="shared" si="10"/>
        <v>-0.3363331746811622</v>
      </c>
    </row>
    <row r="63" spans="1:34" ht="15">
      <c r="A63" s="1">
        <v>1480</v>
      </c>
      <c r="B63" s="4">
        <v>-13.07</v>
      </c>
      <c r="C63" s="4"/>
      <c r="D63" s="1">
        <v>1480</v>
      </c>
      <c r="E63" s="4">
        <v>-11.56</v>
      </c>
      <c r="G63" s="1">
        <f t="shared" si="13"/>
        <v>1480</v>
      </c>
      <c r="H63" s="4">
        <v>-20.58</v>
      </c>
      <c r="N63" s="4"/>
      <c r="O63" s="4"/>
      <c r="R63" s="1"/>
      <c r="S63" s="9"/>
      <c r="V63" s="1">
        <f t="shared" si="11"/>
        <v>1480</v>
      </c>
      <c r="W63" s="1">
        <v>1470</v>
      </c>
      <c r="X63" s="4">
        <v>-17.23</v>
      </c>
      <c r="Y63" s="4">
        <f t="shared" si="7"/>
        <v>-0.32646435197455553</v>
      </c>
      <c r="AA63" s="1">
        <f t="shared" si="12"/>
        <v>1480</v>
      </c>
      <c r="AB63" s="1">
        <v>1470</v>
      </c>
      <c r="AC63" s="4">
        <v>-19.310625</v>
      </c>
      <c r="AD63" s="4">
        <f t="shared" si="8"/>
        <v>-1.0322493711821814</v>
      </c>
      <c r="AF63" s="9">
        <f t="shared" si="9"/>
        <v>-0.452904574385579</v>
      </c>
      <c r="AH63" s="9">
        <f t="shared" si="10"/>
        <v>-0.2264522871927895</v>
      </c>
    </row>
    <row r="64" spans="1:34" ht="15">
      <c r="A64" s="1">
        <v>1470</v>
      </c>
      <c r="B64" s="4">
        <v>-13.17</v>
      </c>
      <c r="C64" s="4"/>
      <c r="D64" s="1">
        <v>1470</v>
      </c>
      <c r="E64" s="4">
        <v>-11.29</v>
      </c>
      <c r="G64" s="1">
        <f t="shared" si="13"/>
        <v>1470</v>
      </c>
      <c r="H64" s="4">
        <v>-20.77</v>
      </c>
      <c r="N64" s="4"/>
      <c r="O64" s="4"/>
      <c r="R64" s="1"/>
      <c r="S64" s="9"/>
      <c r="V64" s="1">
        <f t="shared" si="11"/>
        <v>1470</v>
      </c>
      <c r="W64" s="1">
        <v>1460</v>
      </c>
      <c r="X64" s="4">
        <v>-13.92</v>
      </c>
      <c r="Y64" s="4">
        <f t="shared" si="7"/>
        <v>1.8667505963424338</v>
      </c>
      <c r="AA64" s="1">
        <f t="shared" si="12"/>
        <v>1470</v>
      </c>
      <c r="AB64" s="1">
        <v>1460</v>
      </c>
      <c r="AC64" s="4">
        <v>-19.198666666666668</v>
      </c>
      <c r="AD64" s="4">
        <f t="shared" si="8"/>
        <v>-0.8981514752265772</v>
      </c>
      <c r="AF64" s="9">
        <f t="shared" si="9"/>
        <v>0.32286637370528554</v>
      </c>
      <c r="AH64" s="9">
        <f t="shared" si="10"/>
        <v>0.16143318685264277</v>
      </c>
    </row>
    <row r="65" spans="1:34" ht="15">
      <c r="A65" s="1">
        <v>1460</v>
      </c>
      <c r="B65" s="4">
        <v>-14.57</v>
      </c>
      <c r="C65" s="4"/>
      <c r="D65" s="1">
        <v>1460</v>
      </c>
      <c r="E65" s="4">
        <v>-11.06</v>
      </c>
      <c r="G65" s="1">
        <f t="shared" si="13"/>
        <v>1460</v>
      </c>
      <c r="H65" s="4">
        <v>-20.24</v>
      </c>
      <c r="N65" s="4"/>
      <c r="O65" s="4"/>
      <c r="R65" s="1"/>
      <c r="S65" s="9"/>
      <c r="V65" s="1">
        <f t="shared" si="11"/>
        <v>1460</v>
      </c>
      <c r="W65" s="1">
        <v>1450</v>
      </c>
      <c r="X65" s="4">
        <v>-17.68</v>
      </c>
      <c r="Y65" s="4">
        <f t="shared" si="7"/>
        <v>-0.6246355685131185</v>
      </c>
      <c r="AA65" s="1">
        <f t="shared" si="12"/>
        <v>1460</v>
      </c>
      <c r="AB65" s="1">
        <v>1450</v>
      </c>
      <c r="AC65" s="4">
        <v>-19.032666666666668</v>
      </c>
      <c r="AD65" s="4">
        <f t="shared" si="8"/>
        <v>-0.6993252684952318</v>
      </c>
      <c r="AF65" s="9">
        <f t="shared" si="9"/>
        <v>-0.4413202790027834</v>
      </c>
      <c r="AH65" s="9">
        <f t="shared" si="10"/>
        <v>-0.2206601395013917</v>
      </c>
    </row>
    <row r="66" spans="1:34" ht="15">
      <c r="A66" s="1">
        <v>1450</v>
      </c>
      <c r="B66" s="4">
        <v>-12.17</v>
      </c>
      <c r="C66" s="4"/>
      <c r="D66" s="1">
        <v>1450</v>
      </c>
      <c r="E66" s="4">
        <v>-11.2</v>
      </c>
      <c r="G66" s="1">
        <f t="shared" si="13"/>
        <v>1450</v>
      </c>
      <c r="H66" s="4">
        <v>-21.29</v>
      </c>
      <c r="N66" s="4"/>
      <c r="O66" s="4"/>
      <c r="R66" s="1"/>
      <c r="S66" s="9"/>
      <c r="V66" s="1">
        <f t="shared" si="11"/>
        <v>1450</v>
      </c>
      <c r="W66" s="1">
        <v>1440</v>
      </c>
      <c r="X66" s="4">
        <v>-17.47</v>
      </c>
      <c r="Y66" s="4">
        <f t="shared" si="7"/>
        <v>-0.4854890007951217</v>
      </c>
      <c r="AA66" s="1">
        <f t="shared" si="12"/>
        <v>1450</v>
      </c>
      <c r="AB66" s="1">
        <v>1440</v>
      </c>
      <c r="AC66" s="4">
        <v>-19.099285714285713</v>
      </c>
      <c r="AD66" s="4">
        <f t="shared" si="8"/>
        <v>-0.7791181150864952</v>
      </c>
      <c r="AF66" s="9">
        <f t="shared" si="9"/>
        <v>-0.42153570529387235</v>
      </c>
      <c r="AH66" s="9">
        <f t="shared" si="10"/>
        <v>-0.21076785264693618</v>
      </c>
    </row>
    <row r="67" spans="1:34" ht="15">
      <c r="A67" s="1">
        <v>1440</v>
      </c>
      <c r="B67" s="4">
        <v>-15.5</v>
      </c>
      <c r="C67" s="4"/>
      <c r="D67" s="1">
        <v>1440</v>
      </c>
      <c r="E67" s="4">
        <v>-10.69</v>
      </c>
      <c r="G67" s="1">
        <f t="shared" si="13"/>
        <v>1440</v>
      </c>
      <c r="H67" s="4">
        <v>-20.6</v>
      </c>
      <c r="N67" s="4"/>
      <c r="O67" s="4"/>
      <c r="R67" s="1"/>
      <c r="S67" s="9"/>
      <c r="V67" s="1">
        <f t="shared" si="11"/>
        <v>1440</v>
      </c>
      <c r="W67" s="1">
        <v>1430</v>
      </c>
      <c r="X67" s="4">
        <v>-17.94</v>
      </c>
      <c r="Y67" s="4">
        <f t="shared" si="7"/>
        <v>-0.7969122714020673</v>
      </c>
      <c r="AA67" s="1">
        <f t="shared" si="12"/>
        <v>1440</v>
      </c>
      <c r="AB67" s="1">
        <v>1430</v>
      </c>
      <c r="AC67" s="4">
        <v>-19.635714285714283</v>
      </c>
      <c r="AD67" s="4">
        <f t="shared" si="8"/>
        <v>-1.4216244888181628</v>
      </c>
      <c r="AF67" s="9">
        <f t="shared" si="9"/>
        <v>-0.7395122534067434</v>
      </c>
      <c r="AH67" s="9">
        <f t="shared" si="10"/>
        <v>-0.3697561267033717</v>
      </c>
    </row>
    <row r="68" spans="1:34" ht="15">
      <c r="A68" s="1">
        <v>1430</v>
      </c>
      <c r="B68" s="4">
        <v>-13.14</v>
      </c>
      <c r="C68" s="4"/>
      <c r="D68" s="1">
        <v>1430</v>
      </c>
      <c r="E68" s="4">
        <v>-12.41</v>
      </c>
      <c r="G68" s="1">
        <f t="shared" si="13"/>
        <v>1430</v>
      </c>
      <c r="H68" s="4">
        <v>-21.38</v>
      </c>
      <c r="N68" s="4"/>
      <c r="O68" s="4"/>
      <c r="R68" s="1"/>
      <c r="S68" s="9"/>
      <c r="V68" s="1">
        <f t="shared" si="11"/>
        <v>1430</v>
      </c>
      <c r="W68" s="1">
        <v>1420</v>
      </c>
      <c r="X68" s="4">
        <v>-11.68</v>
      </c>
      <c r="Y68" s="4">
        <f t="shared" si="7"/>
        <v>3.350980652001061</v>
      </c>
      <c r="AA68" s="1">
        <f t="shared" si="12"/>
        <v>1430</v>
      </c>
      <c r="AB68" s="1">
        <v>1420</v>
      </c>
      <c r="AC68" s="4">
        <v>-19.044285714285714</v>
      </c>
      <c r="AD68" s="4">
        <f t="shared" si="8"/>
        <v>-0.7132419622538209</v>
      </c>
      <c r="AF68" s="9">
        <f t="shared" si="9"/>
        <v>0.8792462299157467</v>
      </c>
      <c r="AH68" s="9">
        <f t="shared" si="10"/>
        <v>0.4396231149578734</v>
      </c>
    </row>
    <row r="69" spans="1:34" ht="15">
      <c r="A69" s="1">
        <v>1420</v>
      </c>
      <c r="B69" s="4">
        <v>-13.42</v>
      </c>
      <c r="C69" s="4"/>
      <c r="D69" s="1">
        <v>1420</v>
      </c>
      <c r="E69" s="4">
        <v>-10.89</v>
      </c>
      <c r="G69" s="1">
        <f t="shared" si="13"/>
        <v>1420</v>
      </c>
      <c r="H69" s="4">
        <v>-20.79</v>
      </c>
      <c r="N69" s="4"/>
      <c r="O69" s="4"/>
      <c r="R69" s="1"/>
      <c r="S69" s="9"/>
      <c r="V69" s="1">
        <f t="shared" si="11"/>
        <v>1420</v>
      </c>
      <c r="W69" s="1">
        <v>1410</v>
      </c>
      <c r="X69" s="4">
        <v>-16.55</v>
      </c>
      <c r="Y69" s="4">
        <f t="shared" si="7"/>
        <v>0.12410548635038461</v>
      </c>
      <c r="AA69" s="1">
        <f t="shared" si="12"/>
        <v>1420</v>
      </c>
      <c r="AB69" s="1">
        <v>1410</v>
      </c>
      <c r="AC69" s="4">
        <v>-19.245</v>
      </c>
      <c r="AD69" s="4">
        <f t="shared" si="8"/>
        <v>-0.9536471433704665</v>
      </c>
      <c r="AF69" s="9">
        <f t="shared" si="9"/>
        <v>-0.2765138856733606</v>
      </c>
      <c r="AH69" s="9">
        <f t="shared" si="10"/>
        <v>-0.1382569428366803</v>
      </c>
    </row>
    <row r="70" spans="1:34" ht="15">
      <c r="A70" s="1">
        <v>1410</v>
      </c>
      <c r="B70" s="4">
        <v>-12.96</v>
      </c>
      <c r="C70" s="4"/>
      <c r="D70" s="1">
        <v>1410</v>
      </c>
      <c r="E70" s="4">
        <v>-12.03</v>
      </c>
      <c r="G70" s="1">
        <f t="shared" si="13"/>
        <v>1410</v>
      </c>
      <c r="H70" s="4">
        <v>-21.09</v>
      </c>
      <c r="N70" s="4"/>
      <c r="O70" s="4"/>
      <c r="R70" s="1"/>
      <c r="S70" s="9"/>
      <c r="V70" s="1">
        <f t="shared" si="11"/>
        <v>1410</v>
      </c>
      <c r="W70" s="1">
        <v>1400</v>
      </c>
      <c r="X70" s="4">
        <v>-16.69</v>
      </c>
      <c r="Y70" s="4">
        <f t="shared" si="7"/>
        <v>0.03134110787172004</v>
      </c>
      <c r="AA70" s="1">
        <f t="shared" si="12"/>
        <v>1410</v>
      </c>
      <c r="AB70" s="1">
        <v>1400</v>
      </c>
      <c r="AC70" s="4">
        <v>-19.05923076923077</v>
      </c>
      <c r="AD70" s="4">
        <f t="shared" si="8"/>
        <v>-0.7311423754111519</v>
      </c>
      <c r="AF70" s="9">
        <f t="shared" si="9"/>
        <v>-0.23326708917981062</v>
      </c>
      <c r="AH70" s="9">
        <f t="shared" si="10"/>
        <v>-0.11663354458990531</v>
      </c>
    </row>
    <row r="71" spans="1:34" ht="15">
      <c r="A71" s="1">
        <v>1400</v>
      </c>
      <c r="B71" s="4">
        <v>-12.26</v>
      </c>
      <c r="C71" s="4"/>
      <c r="D71" s="1">
        <v>1400</v>
      </c>
      <c r="E71" s="4">
        <v>-12.8</v>
      </c>
      <c r="G71" s="1">
        <f t="shared" si="13"/>
        <v>1400</v>
      </c>
      <c r="H71" s="4">
        <v>-20.46</v>
      </c>
      <c r="N71" s="4"/>
      <c r="O71" s="4"/>
      <c r="R71" s="1"/>
      <c r="S71" s="9"/>
      <c r="V71" s="1">
        <f t="shared" si="11"/>
        <v>1400</v>
      </c>
      <c r="W71" s="1">
        <v>1390</v>
      </c>
      <c r="X71" s="4">
        <v>-15.33</v>
      </c>
      <c r="Y71" s="4">
        <f t="shared" si="7"/>
        <v>0.9324807845216015</v>
      </c>
      <c r="AA71" s="1">
        <f t="shared" si="12"/>
        <v>1400</v>
      </c>
      <c r="AB71" s="1">
        <v>1390</v>
      </c>
      <c r="AC71" s="4">
        <v>-18.79692307692308</v>
      </c>
      <c r="AD71" s="4">
        <f t="shared" si="8"/>
        <v>-0.41696380036301417</v>
      </c>
      <c r="AF71" s="9">
        <f t="shared" si="9"/>
        <v>0.17183899471952913</v>
      </c>
      <c r="AH71" s="9">
        <f t="shared" si="10"/>
        <v>0.08591949735976456</v>
      </c>
    </row>
    <row r="72" spans="1:34" ht="15">
      <c r="A72" s="1">
        <v>1390</v>
      </c>
      <c r="B72" s="4">
        <v>-12.52</v>
      </c>
      <c r="C72" s="4"/>
      <c r="D72" s="1">
        <v>1390</v>
      </c>
      <c r="E72" s="4">
        <v>-11.03</v>
      </c>
      <c r="G72" s="1">
        <f t="shared" si="13"/>
        <v>1390</v>
      </c>
      <c r="H72" s="4">
        <v>-19.81</v>
      </c>
      <c r="N72" s="4"/>
      <c r="O72" s="4"/>
      <c r="R72" s="1"/>
      <c r="S72" s="9"/>
      <c r="V72" s="1">
        <f t="shared" si="11"/>
        <v>1390</v>
      </c>
      <c r="W72" s="1">
        <v>1380</v>
      </c>
      <c r="X72" s="4">
        <v>-16.99</v>
      </c>
      <c r="Y72" s="4">
        <f t="shared" si="7"/>
        <v>-0.16743970315398704</v>
      </c>
      <c r="AA72" s="1">
        <f t="shared" si="12"/>
        <v>1390</v>
      </c>
      <c r="AB72" s="1">
        <v>1380</v>
      </c>
      <c r="AC72" s="4">
        <v>-18.65153846153846</v>
      </c>
      <c r="AD72" s="4">
        <f t="shared" si="8"/>
        <v>-0.24282963413398329</v>
      </c>
      <c r="AF72" s="9">
        <f t="shared" si="9"/>
        <v>-0.13675644576265678</v>
      </c>
      <c r="AH72" s="9">
        <f t="shared" si="10"/>
        <v>-0.06837822288132839</v>
      </c>
    </row>
    <row r="73" spans="1:34" ht="15">
      <c r="A73" s="1">
        <v>1380</v>
      </c>
      <c r="B73" s="4">
        <v>-14.24</v>
      </c>
      <c r="C73" s="4"/>
      <c r="D73" s="1">
        <v>1380</v>
      </c>
      <c r="E73" s="4">
        <v>-11.31</v>
      </c>
      <c r="G73" s="1">
        <f t="shared" si="13"/>
        <v>1380</v>
      </c>
      <c r="H73" s="4">
        <v>-20.6</v>
      </c>
      <c r="N73" s="4"/>
      <c r="O73" s="4"/>
      <c r="R73" s="1"/>
      <c r="S73" s="9"/>
      <c r="V73" s="1">
        <f t="shared" si="11"/>
        <v>1380</v>
      </c>
      <c r="W73" s="1">
        <v>1370</v>
      </c>
      <c r="X73" s="4">
        <v>-13.79</v>
      </c>
      <c r="Y73" s="4">
        <f t="shared" si="7"/>
        <v>1.9528889477869082</v>
      </c>
      <c r="AA73" s="1">
        <f t="shared" si="12"/>
        <v>1380</v>
      </c>
      <c r="AB73" s="1">
        <v>1370</v>
      </c>
      <c r="AC73" s="4">
        <v>-18.560833333333335</v>
      </c>
      <c r="AD73" s="4">
        <f t="shared" si="8"/>
        <v>-0.13418772707310614</v>
      </c>
      <c r="AF73" s="9">
        <f t="shared" si="9"/>
        <v>0.606233740237934</v>
      </c>
      <c r="AH73" s="9">
        <f t="shared" si="10"/>
        <v>0.303116870118967</v>
      </c>
    </row>
    <row r="74" spans="1:34" ht="15">
      <c r="A74" s="1">
        <v>1370</v>
      </c>
      <c r="B74" s="4">
        <v>-13.92</v>
      </c>
      <c r="C74" s="4"/>
      <c r="D74" s="1">
        <v>1370</v>
      </c>
      <c r="E74" s="4">
        <v>-11.36</v>
      </c>
      <c r="G74" s="1">
        <f t="shared" si="13"/>
        <v>1370</v>
      </c>
      <c r="H74" s="4">
        <v>-20.71</v>
      </c>
      <c r="N74" s="4"/>
      <c r="O74" s="4"/>
      <c r="R74" s="1"/>
      <c r="S74" s="9"/>
      <c r="V74" s="1">
        <f t="shared" si="11"/>
        <v>1370</v>
      </c>
      <c r="W74" s="1">
        <v>1360</v>
      </c>
      <c r="X74" s="4">
        <v>-15.43</v>
      </c>
      <c r="Y74" s="4">
        <f t="shared" si="7"/>
        <v>0.8662205141796988</v>
      </c>
      <c r="AA74" s="1">
        <f t="shared" si="12"/>
        <v>1370</v>
      </c>
      <c r="AB74" s="1">
        <v>1360</v>
      </c>
      <c r="AC74" s="4">
        <v>-18.93</v>
      </c>
      <c r="AD74" s="4">
        <f t="shared" si="8"/>
        <v>-0.5763564498742378</v>
      </c>
      <c r="AF74" s="9">
        <f t="shared" si="9"/>
        <v>0.09662135476848699</v>
      </c>
      <c r="AH74" s="9">
        <f t="shared" si="10"/>
        <v>0.048310677384243494</v>
      </c>
    </row>
    <row r="75" spans="1:34" ht="15">
      <c r="A75" s="1">
        <v>1360</v>
      </c>
      <c r="B75" s="4">
        <v>-14.58</v>
      </c>
      <c r="C75" s="4"/>
      <c r="D75" s="1">
        <v>1360</v>
      </c>
      <c r="E75" s="4">
        <v>-12.83</v>
      </c>
      <c r="G75" s="1">
        <f t="shared" si="13"/>
        <v>1360</v>
      </c>
      <c r="H75" s="4">
        <v>-20.27</v>
      </c>
      <c r="N75" s="4"/>
      <c r="O75" s="4"/>
      <c r="R75" s="1"/>
      <c r="S75" s="9"/>
      <c r="V75" s="1">
        <f t="shared" si="11"/>
        <v>1360</v>
      </c>
      <c r="W75" s="1">
        <v>1350</v>
      </c>
      <c r="X75" s="4">
        <v>-13.79</v>
      </c>
      <c r="Y75" s="4">
        <f aca="true" t="shared" si="14" ref="Y75:Y106">(X75-(-16.7373))/1.5092</f>
        <v>1.9528889477869082</v>
      </c>
      <c r="AA75" s="1">
        <f t="shared" si="12"/>
        <v>1360</v>
      </c>
      <c r="AB75" s="1">
        <v>1350</v>
      </c>
      <c r="AC75" s="4">
        <v>-19.23</v>
      </c>
      <c r="AD75" s="4">
        <f aca="true" t="shared" si="15" ref="AD75:AD106">(AC75-(-18.4488))/0.8349</f>
        <v>-0.9356809198706455</v>
      </c>
      <c r="AF75" s="9">
        <f aca="true" t="shared" si="16" ref="AF75:AF110">SUM(AD75+Y75+S75)/3</f>
        <v>0.33906934263875427</v>
      </c>
      <c r="AH75" s="9">
        <f aca="true" t="shared" si="17" ref="AH75:AH110">SUM(AF75+N75)/2</f>
        <v>0.16953467131937713</v>
      </c>
    </row>
    <row r="76" spans="1:34" ht="15">
      <c r="A76" s="1">
        <v>1350</v>
      </c>
      <c r="B76" s="4">
        <v>-14.17</v>
      </c>
      <c r="C76" s="4"/>
      <c r="D76" s="1">
        <v>1350</v>
      </c>
      <c r="E76" s="4">
        <v>-11.09</v>
      </c>
      <c r="G76" s="1">
        <f t="shared" si="13"/>
        <v>1350</v>
      </c>
      <c r="H76" s="4">
        <v>-20.36</v>
      </c>
      <c r="N76" s="4"/>
      <c r="O76" s="4"/>
      <c r="R76" s="1"/>
      <c r="S76" s="9"/>
      <c r="V76" s="1">
        <f aca="true" t="shared" si="18" ref="V76:V110">V75-10</f>
        <v>1350</v>
      </c>
      <c r="W76" s="1">
        <v>1340</v>
      </c>
      <c r="X76" s="4">
        <v>-16.14</v>
      </c>
      <c r="Y76" s="4">
        <f t="shared" si="14"/>
        <v>0.39577259475218696</v>
      </c>
      <c r="AA76" s="1">
        <f aca="true" t="shared" si="19" ref="AA76:AA110">AA75-10</f>
        <v>1350</v>
      </c>
      <c r="AB76" s="1">
        <v>1340</v>
      </c>
      <c r="AC76" s="4">
        <v>-18.961818181818185</v>
      </c>
      <c r="AD76" s="4">
        <f t="shared" si="15"/>
        <v>-0.6144666209344665</v>
      </c>
      <c r="AF76" s="9">
        <f t="shared" si="16"/>
        <v>-0.07289800872742651</v>
      </c>
      <c r="AH76" s="9">
        <f t="shared" si="17"/>
        <v>-0.036449004363713254</v>
      </c>
    </row>
    <row r="77" spans="1:34" ht="15">
      <c r="A77" s="1">
        <v>1340</v>
      </c>
      <c r="B77" s="4">
        <v>-14.83</v>
      </c>
      <c r="C77" s="4"/>
      <c r="D77" s="1">
        <v>1340</v>
      </c>
      <c r="E77" s="4">
        <v>-11.27</v>
      </c>
      <c r="G77" s="1">
        <f aca="true" t="shared" si="20" ref="G77:G110">G76-10</f>
        <v>1340</v>
      </c>
      <c r="H77" s="4">
        <v>-20.69</v>
      </c>
      <c r="N77" s="4"/>
      <c r="O77" s="4"/>
      <c r="R77" s="1"/>
      <c r="S77" s="9"/>
      <c r="V77" s="1">
        <f t="shared" si="18"/>
        <v>1340</v>
      </c>
      <c r="W77" s="1">
        <v>1330</v>
      </c>
      <c r="X77" s="4">
        <v>-18.39</v>
      </c>
      <c r="Y77" s="4">
        <f t="shared" si="14"/>
        <v>-1.0950834879406304</v>
      </c>
      <c r="AA77" s="1">
        <f t="shared" si="19"/>
        <v>1340</v>
      </c>
      <c r="AB77" s="1">
        <v>1330</v>
      </c>
      <c r="AC77" s="4">
        <v>-18.800833333333333</v>
      </c>
      <c r="AD77" s="4">
        <f t="shared" si="15"/>
        <v>-0.4216473030702297</v>
      </c>
      <c r="AF77" s="9">
        <f t="shared" si="16"/>
        <v>-0.5055769303369534</v>
      </c>
      <c r="AH77" s="9">
        <f t="shared" si="17"/>
        <v>-0.2527884651684767</v>
      </c>
    </row>
    <row r="78" spans="1:34" ht="15">
      <c r="A78" s="1">
        <v>1330</v>
      </c>
      <c r="B78" s="4">
        <v>-13.34</v>
      </c>
      <c r="C78" s="4"/>
      <c r="D78" s="1">
        <v>1330</v>
      </c>
      <c r="E78" s="4">
        <v>-11.3</v>
      </c>
      <c r="G78" s="1">
        <f t="shared" si="20"/>
        <v>1330</v>
      </c>
      <c r="H78" s="4">
        <v>-21.03</v>
      </c>
      <c r="N78" s="4"/>
      <c r="O78" s="4"/>
      <c r="R78" s="1"/>
      <c r="S78" s="9"/>
      <c r="V78" s="1">
        <f t="shared" si="18"/>
        <v>1330</v>
      </c>
      <c r="W78" s="1">
        <v>1320</v>
      </c>
      <c r="X78" s="4">
        <v>-17.73</v>
      </c>
      <c r="Y78" s="4">
        <f t="shared" si="14"/>
        <v>-0.6577657036840705</v>
      </c>
      <c r="AA78" s="1">
        <f t="shared" si="19"/>
        <v>1330</v>
      </c>
      <c r="AB78" s="1">
        <v>1320</v>
      </c>
      <c r="AC78" s="4">
        <v>-18.201818181818183</v>
      </c>
      <c r="AD78" s="4">
        <f t="shared" si="15"/>
        <v>0.2958220363897659</v>
      </c>
      <c r="AF78" s="9">
        <f t="shared" si="16"/>
        <v>-0.12064788909810154</v>
      </c>
      <c r="AH78" s="9">
        <f t="shared" si="17"/>
        <v>-0.06032394454905077</v>
      </c>
    </row>
    <row r="79" spans="1:34" ht="15">
      <c r="A79" s="1">
        <v>1320</v>
      </c>
      <c r="B79" s="4">
        <v>-15.78</v>
      </c>
      <c r="C79" s="4"/>
      <c r="D79" s="1">
        <v>1320</v>
      </c>
      <c r="E79" s="4">
        <v>-10.1</v>
      </c>
      <c r="G79" s="1">
        <f t="shared" si="20"/>
        <v>1320</v>
      </c>
      <c r="H79" s="4">
        <v>-20.41</v>
      </c>
      <c r="N79" s="4"/>
      <c r="O79" s="4"/>
      <c r="R79" s="1"/>
      <c r="S79" s="9"/>
      <c r="V79" s="1">
        <f t="shared" si="18"/>
        <v>1320</v>
      </c>
      <c r="W79" s="1">
        <v>1310</v>
      </c>
      <c r="X79" s="4">
        <v>-14.68</v>
      </c>
      <c r="Y79" s="4">
        <f t="shared" si="14"/>
        <v>1.3631725417439713</v>
      </c>
      <c r="AA79" s="1">
        <f t="shared" si="19"/>
        <v>1320</v>
      </c>
      <c r="AB79" s="1">
        <v>1310</v>
      </c>
      <c r="AC79" s="4">
        <v>-18.54</v>
      </c>
      <c r="AD79" s="4">
        <f t="shared" si="15"/>
        <v>-0.10923463887890839</v>
      </c>
      <c r="AF79" s="9">
        <f t="shared" si="16"/>
        <v>0.41797930095502095</v>
      </c>
      <c r="AH79" s="9">
        <f t="shared" si="17"/>
        <v>0.20898965047751047</v>
      </c>
    </row>
    <row r="80" spans="1:34" ht="15">
      <c r="A80" s="1">
        <v>1310</v>
      </c>
      <c r="B80" s="4">
        <v>-13.93</v>
      </c>
      <c r="C80" s="4"/>
      <c r="D80" s="1">
        <v>1310</v>
      </c>
      <c r="E80" s="4">
        <v>-11.37</v>
      </c>
      <c r="G80" s="1">
        <f t="shared" si="20"/>
        <v>1310</v>
      </c>
      <c r="H80" s="4">
        <v>-21.12</v>
      </c>
      <c r="N80" s="4"/>
      <c r="O80" s="4"/>
      <c r="R80" s="1"/>
      <c r="S80" s="9"/>
      <c r="V80" s="1">
        <f t="shared" si="18"/>
        <v>1310</v>
      </c>
      <c r="W80" s="1">
        <v>1300</v>
      </c>
      <c r="X80" s="4">
        <v>-17.31</v>
      </c>
      <c r="Y80" s="4">
        <f t="shared" si="14"/>
        <v>-0.3794725682480768</v>
      </c>
      <c r="AA80" s="1">
        <f t="shared" si="19"/>
        <v>1310</v>
      </c>
      <c r="AB80" s="1">
        <v>1300</v>
      </c>
      <c r="AC80" s="4">
        <v>-18.354</v>
      </c>
      <c r="AD80" s="4">
        <f t="shared" si="15"/>
        <v>0.11354653251886374</v>
      </c>
      <c r="AF80" s="9">
        <f t="shared" si="16"/>
        <v>-0.08864201190973768</v>
      </c>
      <c r="AH80" s="9">
        <f t="shared" si="17"/>
        <v>-0.04432100595486884</v>
      </c>
    </row>
    <row r="81" spans="1:34" ht="15">
      <c r="A81" s="1">
        <v>1300</v>
      </c>
      <c r="B81" s="4">
        <v>-14.69</v>
      </c>
      <c r="C81" s="4"/>
      <c r="D81" s="1">
        <v>1300</v>
      </c>
      <c r="E81" s="4">
        <v>-11.23</v>
      </c>
      <c r="G81" s="1">
        <f t="shared" si="20"/>
        <v>1300</v>
      </c>
      <c r="H81" s="4">
        <v>-20.35</v>
      </c>
      <c r="N81" s="4"/>
      <c r="O81" s="4"/>
      <c r="R81" s="1"/>
      <c r="S81" s="9"/>
      <c r="V81" s="1">
        <f t="shared" si="18"/>
        <v>1300</v>
      </c>
      <c r="W81" s="1">
        <v>1290</v>
      </c>
      <c r="X81" s="4">
        <v>-16.55</v>
      </c>
      <c r="Y81" s="4">
        <f t="shared" si="14"/>
        <v>0.12410548635038461</v>
      </c>
      <c r="AA81" s="1">
        <f t="shared" si="19"/>
        <v>1300</v>
      </c>
      <c r="AB81" s="1">
        <v>1290</v>
      </c>
      <c r="AC81" s="4">
        <v>-18.458</v>
      </c>
      <c r="AD81" s="4">
        <f t="shared" si="15"/>
        <v>-0.011019283746556325</v>
      </c>
      <c r="AF81" s="9">
        <f t="shared" si="16"/>
        <v>0.03769540086794276</v>
      </c>
      <c r="AH81" s="9">
        <f t="shared" si="17"/>
        <v>0.01884770043397138</v>
      </c>
    </row>
    <row r="82" spans="1:34" ht="15">
      <c r="A82" s="1">
        <v>1290</v>
      </c>
      <c r="B82" s="4">
        <v>-16.21</v>
      </c>
      <c r="C82" s="4"/>
      <c r="D82" s="1">
        <v>1290</v>
      </c>
      <c r="E82" s="4">
        <v>-11.52</v>
      </c>
      <c r="G82" s="1">
        <f t="shared" si="20"/>
        <v>1290</v>
      </c>
      <c r="H82" s="4">
        <v>-20.42</v>
      </c>
      <c r="N82" s="4"/>
      <c r="O82" s="4"/>
      <c r="R82" s="1"/>
      <c r="S82" s="9"/>
      <c r="V82" s="1">
        <f t="shared" si="18"/>
        <v>1290</v>
      </c>
      <c r="W82" s="1">
        <v>1280</v>
      </c>
      <c r="X82" s="4">
        <v>-14.16</v>
      </c>
      <c r="Y82" s="4">
        <f t="shared" si="14"/>
        <v>1.7077259475218665</v>
      </c>
      <c r="AA82" s="1">
        <f t="shared" si="19"/>
        <v>1290</v>
      </c>
      <c r="AB82" s="1">
        <v>1280</v>
      </c>
      <c r="AC82" s="4">
        <v>-18.84181818181818</v>
      </c>
      <c r="AD82" s="4">
        <f t="shared" si="15"/>
        <v>-0.4707368329358983</v>
      </c>
      <c r="AF82" s="9">
        <f t="shared" si="16"/>
        <v>0.4123297048619894</v>
      </c>
      <c r="AH82" s="9">
        <f t="shared" si="17"/>
        <v>0.2061648524309947</v>
      </c>
    </row>
    <row r="83" spans="1:34" ht="15">
      <c r="A83" s="1">
        <v>1280</v>
      </c>
      <c r="B83" s="4">
        <v>-17.57</v>
      </c>
      <c r="C83" s="4"/>
      <c r="D83" s="1">
        <v>1280</v>
      </c>
      <c r="E83" s="4">
        <v>-10.93</v>
      </c>
      <c r="G83" s="1">
        <f t="shared" si="20"/>
        <v>1280</v>
      </c>
      <c r="H83" s="4">
        <v>-21</v>
      </c>
      <c r="N83" s="4"/>
      <c r="O83" s="4"/>
      <c r="R83" s="1"/>
      <c r="S83" s="9"/>
      <c r="V83" s="1">
        <f t="shared" si="18"/>
        <v>1280</v>
      </c>
      <c r="W83" s="1">
        <v>1270</v>
      </c>
      <c r="X83" s="4">
        <v>-15.95</v>
      </c>
      <c r="Y83" s="4">
        <f t="shared" si="14"/>
        <v>0.5216671084018035</v>
      </c>
      <c r="AA83" s="1">
        <f t="shared" si="19"/>
        <v>1280</v>
      </c>
      <c r="AB83" s="1">
        <v>1270</v>
      </c>
      <c r="AC83" s="4">
        <v>-18.616</v>
      </c>
      <c r="AD83" s="4">
        <f t="shared" si="15"/>
        <v>-0.20026350461133205</v>
      </c>
      <c r="AF83" s="9">
        <f t="shared" si="16"/>
        <v>0.10713453459682383</v>
      </c>
      <c r="AH83" s="9">
        <f t="shared" si="17"/>
        <v>0.053567267298411915</v>
      </c>
    </row>
    <row r="84" spans="1:34" ht="15">
      <c r="A84" s="1">
        <v>1270</v>
      </c>
      <c r="B84" s="4">
        <v>-16.91</v>
      </c>
      <c r="C84" s="4"/>
      <c r="D84" s="1">
        <v>1270</v>
      </c>
      <c r="E84" s="4">
        <v>-11.04</v>
      </c>
      <c r="G84" s="1">
        <f t="shared" si="20"/>
        <v>1270</v>
      </c>
      <c r="H84" s="4">
        <v>-20.24</v>
      </c>
      <c r="N84" s="4"/>
      <c r="O84" s="4"/>
      <c r="R84" s="1"/>
      <c r="S84" s="9"/>
      <c r="V84" s="1">
        <f t="shared" si="18"/>
        <v>1270</v>
      </c>
      <c r="W84" s="1">
        <v>1261</v>
      </c>
      <c r="X84" s="4">
        <v>-17.11</v>
      </c>
      <c r="Y84" s="4">
        <f t="shared" si="14"/>
        <v>-0.2469520275642713</v>
      </c>
      <c r="AA84" s="1">
        <f t="shared" si="19"/>
        <v>1270</v>
      </c>
      <c r="AB84" s="1">
        <v>1260</v>
      </c>
      <c r="AC84" s="4">
        <v>-18.493</v>
      </c>
      <c r="AD84" s="4">
        <f t="shared" si="15"/>
        <v>-0.05294047191280395</v>
      </c>
      <c r="AF84" s="9">
        <f t="shared" si="16"/>
        <v>-0.09996416649235841</v>
      </c>
      <c r="AH84" s="9">
        <f t="shared" si="17"/>
        <v>-0.049982083246179206</v>
      </c>
    </row>
    <row r="85" spans="1:34" ht="15">
      <c r="A85" s="1">
        <v>1260</v>
      </c>
      <c r="B85" s="4">
        <v>-17.58</v>
      </c>
      <c r="C85" s="4"/>
      <c r="D85" s="1">
        <v>1260</v>
      </c>
      <c r="E85" s="4">
        <v>-10.76</v>
      </c>
      <c r="G85" s="1">
        <f t="shared" si="20"/>
        <v>1260</v>
      </c>
      <c r="H85" s="4">
        <v>-20.44</v>
      </c>
      <c r="N85" s="4"/>
      <c r="O85" s="4"/>
      <c r="R85" s="1"/>
      <c r="S85" s="9"/>
      <c r="V85" s="1">
        <f t="shared" si="18"/>
        <v>1260</v>
      </c>
      <c r="W85" s="1">
        <v>1250</v>
      </c>
      <c r="X85" s="4">
        <v>-16.79</v>
      </c>
      <c r="Y85" s="4">
        <f t="shared" si="14"/>
        <v>-0.03491916247018153</v>
      </c>
      <c r="AA85" s="1">
        <f t="shared" si="19"/>
        <v>1260</v>
      </c>
      <c r="AB85" s="1">
        <v>1250</v>
      </c>
      <c r="AC85" s="4">
        <v>-18.122</v>
      </c>
      <c r="AD85" s="4">
        <f t="shared" si="15"/>
        <v>0.3914241226494175</v>
      </c>
      <c r="AF85" s="9">
        <f t="shared" si="16"/>
        <v>0.118834986726412</v>
      </c>
      <c r="AH85" s="9">
        <f t="shared" si="17"/>
        <v>0.059417493363206</v>
      </c>
    </row>
    <row r="86" spans="1:34" ht="15">
      <c r="A86" s="1">
        <v>1250</v>
      </c>
      <c r="B86" s="4">
        <v>-14.23</v>
      </c>
      <c r="C86" s="4"/>
      <c r="D86" s="1">
        <v>1250</v>
      </c>
      <c r="E86" s="4">
        <v>-10.2</v>
      </c>
      <c r="G86" s="1">
        <f t="shared" si="20"/>
        <v>1250</v>
      </c>
      <c r="H86" s="4">
        <v>-21.12</v>
      </c>
      <c r="N86" s="4"/>
      <c r="O86" s="4"/>
      <c r="R86" s="1"/>
      <c r="S86" s="9"/>
      <c r="V86" s="1">
        <f t="shared" si="18"/>
        <v>1250</v>
      </c>
      <c r="W86" s="1">
        <v>1240</v>
      </c>
      <c r="X86" s="4">
        <v>-16.72</v>
      </c>
      <c r="Y86" s="4">
        <f t="shared" si="14"/>
        <v>0.011463026769150751</v>
      </c>
      <c r="AA86" s="1">
        <f t="shared" si="19"/>
        <v>1250</v>
      </c>
      <c r="AB86" s="1">
        <v>1241</v>
      </c>
      <c r="AC86" s="4">
        <v>-18.41111111111111</v>
      </c>
      <c r="AD86" s="4">
        <f t="shared" si="15"/>
        <v>0.04514180008250941</v>
      </c>
      <c r="AF86" s="9">
        <f t="shared" si="16"/>
        <v>0.018868275617220053</v>
      </c>
      <c r="AH86" s="9">
        <f t="shared" si="17"/>
        <v>0.009434137808610027</v>
      </c>
    </row>
    <row r="87" spans="1:34" ht="15">
      <c r="A87" s="1">
        <v>1240</v>
      </c>
      <c r="B87" s="4">
        <v>-13.81</v>
      </c>
      <c r="C87" s="4"/>
      <c r="D87" s="1">
        <v>1240</v>
      </c>
      <c r="E87" s="4">
        <v>-10.69</v>
      </c>
      <c r="G87" s="1">
        <f t="shared" si="20"/>
        <v>1240</v>
      </c>
      <c r="H87" s="4">
        <v>-19.67</v>
      </c>
      <c r="N87" s="4"/>
      <c r="O87" s="4"/>
      <c r="R87" s="1"/>
      <c r="S87" s="9"/>
      <c r="V87" s="1">
        <f t="shared" si="18"/>
        <v>1240</v>
      </c>
      <c r="W87" s="1">
        <v>1231</v>
      </c>
      <c r="X87" s="4">
        <v>-15.12</v>
      </c>
      <c r="Y87" s="4">
        <f t="shared" si="14"/>
        <v>1.0716273522395983</v>
      </c>
      <c r="AA87" s="1">
        <f t="shared" si="19"/>
        <v>1240</v>
      </c>
      <c r="AB87" s="1">
        <v>1230</v>
      </c>
      <c r="AC87" s="4">
        <v>-18.705</v>
      </c>
      <c r="AD87" s="4">
        <f t="shared" si="15"/>
        <v>-0.30686309737693107</v>
      </c>
      <c r="AF87" s="9">
        <f t="shared" si="16"/>
        <v>0.2549214182875557</v>
      </c>
      <c r="AH87" s="9">
        <f t="shared" si="17"/>
        <v>0.12746070914377786</v>
      </c>
    </row>
    <row r="88" spans="1:34" ht="15">
      <c r="A88" s="1">
        <v>1230</v>
      </c>
      <c r="B88" s="4">
        <v>-13.53</v>
      </c>
      <c r="C88" s="4"/>
      <c r="D88" s="1">
        <v>1230</v>
      </c>
      <c r="E88" s="4">
        <v>-9.56</v>
      </c>
      <c r="G88" s="1">
        <f t="shared" si="20"/>
        <v>1230</v>
      </c>
      <c r="H88" s="4">
        <v>-20.89</v>
      </c>
      <c r="N88" s="4"/>
      <c r="O88" s="4"/>
      <c r="R88" s="1"/>
      <c r="S88" s="9"/>
      <c r="V88" s="1">
        <f t="shared" si="18"/>
        <v>1230</v>
      </c>
      <c r="W88" s="1">
        <v>1220</v>
      </c>
      <c r="X88" s="4">
        <v>-15.9</v>
      </c>
      <c r="Y88" s="4">
        <f t="shared" si="14"/>
        <v>0.5547972435727543</v>
      </c>
      <c r="AA88" s="1">
        <f t="shared" si="19"/>
        <v>1230</v>
      </c>
      <c r="AB88" s="1">
        <v>1220</v>
      </c>
      <c r="AC88" s="4">
        <v>-18.273333333333333</v>
      </c>
      <c r="AD88" s="4">
        <f t="shared" si="15"/>
        <v>0.21016489000678537</v>
      </c>
      <c r="AF88" s="9">
        <f t="shared" si="16"/>
        <v>0.25498737785984654</v>
      </c>
      <c r="AH88" s="9">
        <f t="shared" si="17"/>
        <v>0.12749368892992327</v>
      </c>
    </row>
    <row r="89" spans="1:34" ht="15">
      <c r="A89" s="1">
        <v>1220</v>
      </c>
      <c r="B89" s="4">
        <v>-13.18</v>
      </c>
      <c r="C89" s="4"/>
      <c r="D89" s="1">
        <v>1220</v>
      </c>
      <c r="E89" s="4">
        <v>-9.84</v>
      </c>
      <c r="G89" s="1">
        <f t="shared" si="20"/>
        <v>1220</v>
      </c>
      <c r="H89" s="4">
        <v>-21.3</v>
      </c>
      <c r="N89" s="4"/>
      <c r="O89" s="4"/>
      <c r="R89" s="1"/>
      <c r="S89" s="9"/>
      <c r="V89" s="1">
        <f t="shared" si="18"/>
        <v>1220</v>
      </c>
      <c r="W89" s="1">
        <v>1210</v>
      </c>
      <c r="X89" s="4">
        <v>-15.48</v>
      </c>
      <c r="Y89" s="4">
        <f t="shared" si="14"/>
        <v>0.8330903790087468</v>
      </c>
      <c r="AA89" s="1">
        <f t="shared" si="19"/>
        <v>1220</v>
      </c>
      <c r="AB89" s="1">
        <v>1210</v>
      </c>
      <c r="AC89" s="4">
        <v>-18.538888888888888</v>
      </c>
      <c r="AD89" s="4">
        <f t="shared" si="15"/>
        <v>-0.10790380750855112</v>
      </c>
      <c r="AF89" s="9">
        <f t="shared" si="16"/>
        <v>0.2417288571667319</v>
      </c>
      <c r="AH89" s="9">
        <f t="shared" si="17"/>
        <v>0.12086442858336595</v>
      </c>
    </row>
    <row r="90" spans="1:34" ht="15">
      <c r="A90" s="1">
        <v>1210</v>
      </c>
      <c r="B90" s="4">
        <v>-15.38</v>
      </c>
      <c r="C90" s="4"/>
      <c r="D90" s="1">
        <v>1210</v>
      </c>
      <c r="E90" s="4">
        <v>-10.58</v>
      </c>
      <c r="G90" s="1">
        <f t="shared" si="20"/>
        <v>1210</v>
      </c>
      <c r="H90" s="4">
        <v>-20.69</v>
      </c>
      <c r="N90" s="4"/>
      <c r="O90" s="4"/>
      <c r="R90" s="1"/>
      <c r="S90" s="9"/>
      <c r="V90" s="1">
        <f t="shared" si="18"/>
        <v>1210</v>
      </c>
      <c r="W90" s="1">
        <v>1201</v>
      </c>
      <c r="X90" s="4">
        <v>-18.02</v>
      </c>
      <c r="Y90" s="4">
        <f t="shared" si="14"/>
        <v>-0.8499204876755886</v>
      </c>
      <c r="AA90" s="1">
        <f t="shared" si="19"/>
        <v>1210</v>
      </c>
      <c r="AB90" s="1">
        <v>1200</v>
      </c>
      <c r="AC90" s="4">
        <v>-18.436666666666667</v>
      </c>
      <c r="AD90" s="4">
        <f t="shared" si="15"/>
        <v>0.014532678564296454</v>
      </c>
      <c r="AF90" s="9">
        <f t="shared" si="16"/>
        <v>-0.2784626030370974</v>
      </c>
      <c r="AH90" s="9">
        <f t="shared" si="17"/>
        <v>-0.1392313015185487</v>
      </c>
    </row>
    <row r="91" spans="1:34" ht="15">
      <c r="A91" s="1">
        <v>1200</v>
      </c>
      <c r="B91" s="4">
        <v>-15.49</v>
      </c>
      <c r="C91" s="4"/>
      <c r="D91" s="1">
        <v>1200</v>
      </c>
      <c r="E91" s="4">
        <v>-9.88</v>
      </c>
      <c r="G91" s="1">
        <f t="shared" si="20"/>
        <v>1200</v>
      </c>
      <c r="H91" s="4">
        <v>-21.34</v>
      </c>
      <c r="N91" s="4"/>
      <c r="O91" s="4"/>
      <c r="R91" s="1"/>
      <c r="S91" s="9"/>
      <c r="V91" s="1">
        <f t="shared" si="18"/>
        <v>1200</v>
      </c>
      <c r="W91" s="1">
        <v>1190</v>
      </c>
      <c r="X91" s="4">
        <v>-16.12</v>
      </c>
      <c r="Y91" s="4">
        <f t="shared" si="14"/>
        <v>0.40902464882056727</v>
      </c>
      <c r="AA91" s="1">
        <f t="shared" si="19"/>
        <v>1200</v>
      </c>
      <c r="AB91" s="1">
        <v>1190</v>
      </c>
      <c r="AC91" s="4">
        <v>-18.313333333333333</v>
      </c>
      <c r="AD91" s="4">
        <f t="shared" si="15"/>
        <v>0.16225496067393216</v>
      </c>
      <c r="AF91" s="9">
        <f t="shared" si="16"/>
        <v>0.19042653649816646</v>
      </c>
      <c r="AH91" s="9">
        <f t="shared" si="17"/>
        <v>0.09521326824908323</v>
      </c>
    </row>
    <row r="92" spans="1:34" ht="15">
      <c r="A92" s="1">
        <v>1190</v>
      </c>
      <c r="B92" s="4">
        <v>-12.89</v>
      </c>
      <c r="C92" s="4"/>
      <c r="D92" s="1">
        <v>1190</v>
      </c>
      <c r="E92" s="4">
        <v>-10.28</v>
      </c>
      <c r="G92" s="1">
        <f t="shared" si="20"/>
        <v>1190</v>
      </c>
      <c r="H92" s="4">
        <v>-20.78</v>
      </c>
      <c r="N92" s="4"/>
      <c r="O92" s="4"/>
      <c r="R92" s="1"/>
      <c r="S92" s="9"/>
      <c r="V92" s="1">
        <f t="shared" si="18"/>
        <v>1190</v>
      </c>
      <c r="W92" s="1">
        <v>1181</v>
      </c>
      <c r="X92" s="4">
        <v>-15.03</v>
      </c>
      <c r="Y92" s="4">
        <f t="shared" si="14"/>
        <v>1.1312615955473109</v>
      </c>
      <c r="AA92" s="1">
        <f t="shared" si="19"/>
        <v>1190</v>
      </c>
      <c r="AB92" s="1">
        <v>1180</v>
      </c>
      <c r="AC92" s="4">
        <v>-17.68375</v>
      </c>
      <c r="AD92" s="4">
        <f t="shared" si="15"/>
        <v>0.9163372859025017</v>
      </c>
      <c r="AF92" s="9">
        <f t="shared" si="16"/>
        <v>0.6825329604832708</v>
      </c>
      <c r="AH92" s="9">
        <f t="shared" si="17"/>
        <v>0.3412664802416354</v>
      </c>
    </row>
    <row r="93" spans="1:34" ht="15">
      <c r="A93" s="1">
        <v>1180</v>
      </c>
      <c r="B93" s="4">
        <v>-13.46</v>
      </c>
      <c r="C93" s="4"/>
      <c r="D93" s="1">
        <v>1180</v>
      </c>
      <c r="E93" s="4">
        <v>-10.86</v>
      </c>
      <c r="G93" s="1">
        <f t="shared" si="20"/>
        <v>1180</v>
      </c>
      <c r="H93" s="4">
        <v>-21.08</v>
      </c>
      <c r="N93" s="4"/>
      <c r="O93" s="4"/>
      <c r="R93" s="1"/>
      <c r="S93" s="9"/>
      <c r="V93" s="1">
        <f t="shared" si="18"/>
        <v>1180</v>
      </c>
      <c r="W93" s="1">
        <v>1170</v>
      </c>
      <c r="X93" s="4">
        <v>-15.91</v>
      </c>
      <c r="Y93" s="4">
        <f t="shared" si="14"/>
        <v>0.5481712165385642</v>
      </c>
      <c r="AA93" s="1">
        <f t="shared" si="19"/>
        <v>1180</v>
      </c>
      <c r="AB93" s="1">
        <v>1170</v>
      </c>
      <c r="AC93" s="4">
        <v>-17.806666666666665</v>
      </c>
      <c r="AD93" s="4">
        <f t="shared" si="15"/>
        <v>0.7691140655567538</v>
      </c>
      <c r="AF93" s="9">
        <f t="shared" si="16"/>
        <v>0.4390950940317726</v>
      </c>
      <c r="AH93" s="9">
        <f t="shared" si="17"/>
        <v>0.2195475470158863</v>
      </c>
    </row>
    <row r="94" spans="1:34" ht="15">
      <c r="A94" s="1">
        <v>1170</v>
      </c>
      <c r="B94" s="4">
        <v>-12.77</v>
      </c>
      <c r="C94" s="4"/>
      <c r="D94" s="1">
        <v>1170</v>
      </c>
      <c r="E94" s="4">
        <v>-11.79</v>
      </c>
      <c r="G94" s="1">
        <f t="shared" si="20"/>
        <v>1170</v>
      </c>
      <c r="H94" s="4">
        <v>-20.98</v>
      </c>
      <c r="N94" s="4"/>
      <c r="O94" s="4"/>
      <c r="R94" s="1"/>
      <c r="S94" s="9"/>
      <c r="V94" s="1">
        <f t="shared" si="18"/>
        <v>1170</v>
      </c>
      <c r="W94" s="1">
        <v>1160</v>
      </c>
      <c r="X94" s="4">
        <v>-16.42</v>
      </c>
      <c r="Y94" s="4">
        <f t="shared" si="14"/>
        <v>0.21024383779485784</v>
      </c>
      <c r="AA94" s="1">
        <f t="shared" si="19"/>
        <v>1170</v>
      </c>
      <c r="AB94" s="1">
        <v>1160</v>
      </c>
      <c r="AC94" s="4">
        <v>-18.20875</v>
      </c>
      <c r="AD94" s="4">
        <f t="shared" si="15"/>
        <v>0.2875194634087916</v>
      </c>
      <c r="AF94" s="9">
        <f t="shared" si="16"/>
        <v>0.16592110040121646</v>
      </c>
      <c r="AH94" s="9">
        <f t="shared" si="17"/>
        <v>0.08296055020060823</v>
      </c>
    </row>
    <row r="95" spans="1:34" ht="15">
      <c r="A95" s="1">
        <v>1160</v>
      </c>
      <c r="B95" s="4">
        <v>-13.84</v>
      </c>
      <c r="C95" s="4"/>
      <c r="D95" s="1">
        <v>1160</v>
      </c>
      <c r="E95" s="4">
        <v>-11.76</v>
      </c>
      <c r="G95" s="1">
        <f t="shared" si="20"/>
        <v>1160</v>
      </c>
      <c r="H95" s="4">
        <v>-20.77</v>
      </c>
      <c r="N95" s="4"/>
      <c r="O95" s="4"/>
      <c r="R95" s="1"/>
      <c r="S95" s="9"/>
      <c r="V95" s="1">
        <f t="shared" si="18"/>
        <v>1160</v>
      </c>
      <c r="W95" s="1">
        <v>1150</v>
      </c>
      <c r="X95" s="4">
        <v>-14.25</v>
      </c>
      <c r="Y95" s="4">
        <f t="shared" si="14"/>
        <v>1.6480917042141539</v>
      </c>
      <c r="AA95" s="1">
        <f t="shared" si="19"/>
        <v>1160</v>
      </c>
      <c r="AB95" s="1">
        <v>1151</v>
      </c>
      <c r="AC95" s="4">
        <v>-17.54</v>
      </c>
      <c r="AD95" s="4">
        <f t="shared" si="15"/>
        <v>1.0885135944424476</v>
      </c>
      <c r="AF95" s="9">
        <f t="shared" si="16"/>
        <v>0.9122017662188672</v>
      </c>
      <c r="AH95" s="9">
        <f t="shared" si="17"/>
        <v>0.4561008831094336</v>
      </c>
    </row>
    <row r="96" spans="1:34" ht="15">
      <c r="A96" s="1">
        <v>1150</v>
      </c>
      <c r="B96" s="4">
        <v>-13.95</v>
      </c>
      <c r="C96" s="4"/>
      <c r="D96" s="1">
        <v>1150</v>
      </c>
      <c r="E96" s="4">
        <v>-10.64</v>
      </c>
      <c r="G96" s="1">
        <f t="shared" si="20"/>
        <v>1150</v>
      </c>
      <c r="H96" s="4">
        <v>-20.5</v>
      </c>
      <c r="N96" s="4"/>
      <c r="O96" s="4"/>
      <c r="R96" s="1"/>
      <c r="S96" s="9"/>
      <c r="V96" s="1">
        <f t="shared" si="18"/>
        <v>1150</v>
      </c>
      <c r="W96" s="1">
        <v>1140</v>
      </c>
      <c r="X96" s="4">
        <v>-15.25</v>
      </c>
      <c r="Y96" s="4">
        <f t="shared" si="14"/>
        <v>0.9854890007951239</v>
      </c>
      <c r="AA96" s="1">
        <f t="shared" si="19"/>
        <v>1150</v>
      </c>
      <c r="AB96" s="1">
        <v>1140</v>
      </c>
      <c r="AC96" s="4">
        <v>-18.25888888888889</v>
      </c>
      <c r="AD96" s="4">
        <f t="shared" si="15"/>
        <v>0.22746569782142564</v>
      </c>
      <c r="AF96" s="9">
        <f t="shared" si="16"/>
        <v>0.4043182328721832</v>
      </c>
      <c r="AH96" s="9">
        <f t="shared" si="17"/>
        <v>0.2021591164360916</v>
      </c>
    </row>
    <row r="97" spans="1:34" ht="15">
      <c r="A97" s="1">
        <v>1140</v>
      </c>
      <c r="B97" s="4">
        <v>-13.67</v>
      </c>
      <c r="C97" s="4"/>
      <c r="D97" s="1">
        <v>1140</v>
      </c>
      <c r="E97" s="4">
        <v>-11.6</v>
      </c>
      <c r="G97" s="1">
        <f t="shared" si="20"/>
        <v>1140</v>
      </c>
      <c r="H97" s="4">
        <v>-20.67</v>
      </c>
      <c r="N97" s="4"/>
      <c r="O97" s="4"/>
      <c r="R97" s="1"/>
      <c r="S97" s="9"/>
      <c r="V97" s="1">
        <f t="shared" si="18"/>
        <v>1140</v>
      </c>
      <c r="W97" s="1">
        <v>1130</v>
      </c>
      <c r="X97" s="4">
        <v>-15.66</v>
      </c>
      <c r="Y97" s="4">
        <f t="shared" si="14"/>
        <v>0.7138218923933216</v>
      </c>
      <c r="AA97" s="1">
        <f t="shared" si="19"/>
        <v>1140</v>
      </c>
      <c r="AB97" s="1">
        <v>1131</v>
      </c>
      <c r="AC97" s="4">
        <v>-18.235</v>
      </c>
      <c r="AD97" s="4">
        <f t="shared" si="15"/>
        <v>0.2560785722841048</v>
      </c>
      <c r="AF97" s="9">
        <f t="shared" si="16"/>
        <v>0.3233001548924755</v>
      </c>
      <c r="AH97" s="9">
        <f t="shared" si="17"/>
        <v>0.16165007744623774</v>
      </c>
    </row>
    <row r="98" spans="1:34" ht="15">
      <c r="A98" s="1">
        <v>1130</v>
      </c>
      <c r="B98" s="4">
        <v>-12.12</v>
      </c>
      <c r="C98" s="4"/>
      <c r="D98" s="1">
        <v>1130</v>
      </c>
      <c r="E98" s="4">
        <v>-11.39</v>
      </c>
      <c r="G98" s="1">
        <f t="shared" si="20"/>
        <v>1130</v>
      </c>
      <c r="H98" s="4">
        <v>-21.94</v>
      </c>
      <c r="N98" s="4"/>
      <c r="O98" s="4"/>
      <c r="R98" s="1"/>
      <c r="S98" s="9"/>
      <c r="V98" s="1">
        <f t="shared" si="18"/>
        <v>1130</v>
      </c>
      <c r="W98" s="1">
        <v>1120</v>
      </c>
      <c r="X98" s="4">
        <v>-14.1</v>
      </c>
      <c r="Y98" s="4">
        <f t="shared" si="14"/>
        <v>1.7474821097270086</v>
      </c>
      <c r="AA98" s="1">
        <f t="shared" si="19"/>
        <v>1130</v>
      </c>
      <c r="AB98" s="1">
        <v>1120</v>
      </c>
      <c r="AC98" s="4">
        <v>-18.294444444444444</v>
      </c>
      <c r="AD98" s="4">
        <f t="shared" si="15"/>
        <v>0.1848790939700015</v>
      </c>
      <c r="AF98" s="9">
        <f t="shared" si="16"/>
        <v>0.6441204012323367</v>
      </c>
      <c r="AH98" s="9">
        <f t="shared" si="17"/>
        <v>0.32206020061616836</v>
      </c>
    </row>
    <row r="99" spans="1:34" ht="15">
      <c r="A99" s="1">
        <v>1120</v>
      </c>
      <c r="B99" s="4">
        <v>-14.95</v>
      </c>
      <c r="C99" s="4"/>
      <c r="D99" s="1">
        <v>1120</v>
      </c>
      <c r="E99" s="4">
        <v>-11.12</v>
      </c>
      <c r="G99" s="1">
        <f t="shared" si="20"/>
        <v>1120</v>
      </c>
      <c r="H99" s="4">
        <v>-21.38</v>
      </c>
      <c r="N99" s="4"/>
      <c r="O99" s="4"/>
      <c r="R99" s="1"/>
      <c r="S99" s="9"/>
      <c r="V99" s="1">
        <f t="shared" si="18"/>
        <v>1120</v>
      </c>
      <c r="W99" s="1">
        <v>1111</v>
      </c>
      <c r="X99" s="4">
        <v>-16.75</v>
      </c>
      <c r="Y99" s="4">
        <f t="shared" si="14"/>
        <v>-0.0084150543334209</v>
      </c>
      <c r="AA99" s="1">
        <f t="shared" si="19"/>
        <v>1120</v>
      </c>
      <c r="AB99" s="1">
        <v>1110</v>
      </c>
      <c r="AC99" s="4">
        <v>-18.57</v>
      </c>
      <c r="AD99" s="4">
        <f t="shared" si="15"/>
        <v>-0.14516708587855043</v>
      </c>
      <c r="AF99" s="9">
        <f t="shared" si="16"/>
        <v>-0.05119404673732378</v>
      </c>
      <c r="AH99" s="9">
        <f t="shared" si="17"/>
        <v>-0.02559702336866189</v>
      </c>
    </row>
    <row r="100" spans="1:34" ht="15">
      <c r="A100" s="1">
        <v>1110</v>
      </c>
      <c r="B100" s="4">
        <v>-14.46</v>
      </c>
      <c r="C100" s="4"/>
      <c r="D100" s="1">
        <v>1110</v>
      </c>
      <c r="E100" s="4">
        <v>-9.98</v>
      </c>
      <c r="G100" s="1">
        <f t="shared" si="20"/>
        <v>1110</v>
      </c>
      <c r="H100" s="4">
        <v>-20.89</v>
      </c>
      <c r="N100" s="4"/>
      <c r="O100" s="4"/>
      <c r="R100" s="1"/>
      <c r="S100" s="9"/>
      <c r="V100" s="1">
        <f t="shared" si="18"/>
        <v>1110</v>
      </c>
      <c r="W100" s="1">
        <v>1100</v>
      </c>
      <c r="X100" s="4">
        <v>-16.64</v>
      </c>
      <c r="Y100" s="4">
        <f t="shared" si="14"/>
        <v>0.06447124304267202</v>
      </c>
      <c r="AA100" s="1">
        <f t="shared" si="19"/>
        <v>1110</v>
      </c>
      <c r="AB100" s="1">
        <v>1100</v>
      </c>
      <c r="AC100" s="4">
        <v>-18.42625</v>
      </c>
      <c r="AD100" s="4">
        <f t="shared" si="15"/>
        <v>0.02700922266139533</v>
      </c>
      <c r="AF100" s="9">
        <f t="shared" si="16"/>
        <v>0.030493488568022448</v>
      </c>
      <c r="AH100" s="9">
        <f t="shared" si="17"/>
        <v>0.015246744284011224</v>
      </c>
    </row>
    <row r="101" spans="1:34" ht="15">
      <c r="A101" s="1">
        <v>1100</v>
      </c>
      <c r="B101" s="4">
        <v>-12.52</v>
      </c>
      <c r="C101" s="4"/>
      <c r="D101" s="1">
        <v>1100</v>
      </c>
      <c r="E101" s="4">
        <v>-9.64</v>
      </c>
      <c r="G101" s="1">
        <f t="shared" si="20"/>
        <v>1100</v>
      </c>
      <c r="H101" s="4">
        <v>-21.48</v>
      </c>
      <c r="N101" s="4"/>
      <c r="O101" s="4"/>
      <c r="R101" s="1"/>
      <c r="S101" s="9"/>
      <c r="V101" s="1">
        <f t="shared" si="18"/>
        <v>1100</v>
      </c>
      <c r="W101" s="1">
        <v>1091</v>
      </c>
      <c r="X101" s="4">
        <v>-17.03</v>
      </c>
      <c r="Y101" s="4">
        <f t="shared" si="14"/>
        <v>-0.19394381129075003</v>
      </c>
      <c r="AA101" s="1">
        <f t="shared" si="19"/>
        <v>1100</v>
      </c>
      <c r="AB101" s="1">
        <v>1090</v>
      </c>
      <c r="AC101" s="4">
        <v>-18.495</v>
      </c>
      <c r="AD101" s="4">
        <f t="shared" si="15"/>
        <v>-0.05533596837944959</v>
      </c>
      <c r="AF101" s="9">
        <f t="shared" si="16"/>
        <v>-0.08309325989006654</v>
      </c>
      <c r="AH101" s="9">
        <f t="shared" si="17"/>
        <v>-0.04154662994503327</v>
      </c>
    </row>
    <row r="102" spans="1:34" ht="15">
      <c r="A102" s="1">
        <v>1090</v>
      </c>
      <c r="B102" s="4">
        <v>-14.14</v>
      </c>
      <c r="C102" s="4"/>
      <c r="D102" s="1">
        <v>1090</v>
      </c>
      <c r="E102" s="4">
        <v>-11.19</v>
      </c>
      <c r="G102" s="1">
        <f t="shared" si="20"/>
        <v>1090</v>
      </c>
      <c r="H102" s="4">
        <v>-21.22</v>
      </c>
      <c r="N102" s="4"/>
      <c r="O102" s="4"/>
      <c r="R102" s="1"/>
      <c r="S102" s="9"/>
      <c r="V102" s="1">
        <f t="shared" si="18"/>
        <v>1090</v>
      </c>
      <c r="W102" s="1">
        <v>1080</v>
      </c>
      <c r="X102" s="4">
        <v>-17.04</v>
      </c>
      <c r="Y102" s="4">
        <f t="shared" si="14"/>
        <v>-0.20056983832493902</v>
      </c>
      <c r="AA102" s="1">
        <f t="shared" si="19"/>
        <v>1090</v>
      </c>
      <c r="AB102" s="1">
        <v>1080</v>
      </c>
      <c r="AC102" s="4">
        <v>-18.747142857142858</v>
      </c>
      <c r="AD102" s="4">
        <f t="shared" si="15"/>
        <v>-0.35733963006690583</v>
      </c>
      <c r="AF102" s="9">
        <f t="shared" si="16"/>
        <v>-0.1859698227972816</v>
      </c>
      <c r="AH102" s="9">
        <f t="shared" si="17"/>
        <v>-0.0929849113986408</v>
      </c>
    </row>
    <row r="103" spans="1:34" ht="15">
      <c r="A103" s="1">
        <v>1080</v>
      </c>
      <c r="B103" s="4">
        <v>-14.49</v>
      </c>
      <c r="C103" s="4"/>
      <c r="D103" s="1">
        <v>1080</v>
      </c>
      <c r="E103" s="4">
        <v>-10.49</v>
      </c>
      <c r="G103" s="1">
        <f t="shared" si="20"/>
        <v>1080</v>
      </c>
      <c r="H103" s="4">
        <v>-21.73</v>
      </c>
      <c r="N103" s="4"/>
      <c r="O103" s="4"/>
      <c r="R103" s="1"/>
      <c r="S103" s="9"/>
      <c r="V103" s="1">
        <f t="shared" si="18"/>
        <v>1080</v>
      </c>
      <c r="W103" s="1">
        <v>1071</v>
      </c>
      <c r="X103" s="4">
        <v>-19.48</v>
      </c>
      <c r="Y103" s="4">
        <f t="shared" si="14"/>
        <v>-1.8173204346673728</v>
      </c>
      <c r="AA103" s="1">
        <f t="shared" si="19"/>
        <v>1080</v>
      </c>
      <c r="AB103" s="1">
        <v>1070</v>
      </c>
      <c r="AC103" s="4">
        <v>-18.03</v>
      </c>
      <c r="AD103" s="4">
        <f t="shared" si="15"/>
        <v>0.5016169601149807</v>
      </c>
      <c r="AF103" s="9">
        <f t="shared" si="16"/>
        <v>-0.43856782485079737</v>
      </c>
      <c r="AH103" s="9">
        <f t="shared" si="17"/>
        <v>-0.21928391242539869</v>
      </c>
    </row>
    <row r="104" spans="1:34" ht="15">
      <c r="A104" s="1">
        <v>1070</v>
      </c>
      <c r="B104" s="4">
        <v>-14.35</v>
      </c>
      <c r="C104" s="4"/>
      <c r="D104" s="1">
        <v>1070</v>
      </c>
      <c r="E104" s="4">
        <v>-11.23</v>
      </c>
      <c r="G104" s="1">
        <f t="shared" si="20"/>
        <v>1070</v>
      </c>
      <c r="H104" s="4">
        <v>-20.56</v>
      </c>
      <c r="N104" s="4"/>
      <c r="O104" s="4"/>
      <c r="R104" s="1"/>
      <c r="S104" s="9"/>
      <c r="V104" s="1">
        <f t="shared" si="18"/>
        <v>1070</v>
      </c>
      <c r="W104" s="1">
        <v>1061</v>
      </c>
      <c r="X104" s="4">
        <v>-14.69</v>
      </c>
      <c r="Y104" s="4">
        <f t="shared" si="14"/>
        <v>1.356546514709781</v>
      </c>
      <c r="AA104" s="1">
        <f t="shared" si="19"/>
        <v>1070</v>
      </c>
      <c r="AB104" s="1">
        <v>1060</v>
      </c>
      <c r="AC104" s="4">
        <v>-18.051428571428573</v>
      </c>
      <c r="AD104" s="4">
        <f t="shared" si="15"/>
        <v>0.47595092654380783</v>
      </c>
      <c r="AF104" s="9">
        <f t="shared" si="16"/>
        <v>0.610832480417863</v>
      </c>
      <c r="AH104" s="9">
        <f t="shared" si="17"/>
        <v>0.3054162402089315</v>
      </c>
    </row>
    <row r="105" spans="1:34" ht="15">
      <c r="A105" s="1">
        <v>1060</v>
      </c>
      <c r="B105" s="4">
        <v>-14.04</v>
      </c>
      <c r="C105" s="4"/>
      <c r="D105" s="1">
        <v>1060</v>
      </c>
      <c r="E105" s="4">
        <v>-10.8</v>
      </c>
      <c r="G105" s="1">
        <f t="shared" si="20"/>
        <v>1060</v>
      </c>
      <c r="H105" s="4">
        <v>-20.71</v>
      </c>
      <c r="N105" s="4"/>
      <c r="O105" s="4"/>
      <c r="R105" s="1"/>
      <c r="S105" s="9"/>
      <c r="V105" s="1">
        <f t="shared" si="18"/>
        <v>1060</v>
      </c>
      <c r="W105" s="1">
        <v>1050</v>
      </c>
      <c r="X105" s="4">
        <v>-17.69</v>
      </c>
      <c r="Y105" s="4">
        <f t="shared" si="14"/>
        <v>-0.6312615955473099</v>
      </c>
      <c r="AA105" s="1">
        <f t="shared" si="19"/>
        <v>1060</v>
      </c>
      <c r="AB105" s="1">
        <v>1050</v>
      </c>
      <c r="AC105" s="4">
        <v>-18.44857142857143</v>
      </c>
      <c r="AD105" s="4">
        <f t="shared" si="15"/>
        <v>0.00027377102475548956</v>
      </c>
      <c r="AF105" s="9">
        <f t="shared" si="16"/>
        <v>-0.21032927484085148</v>
      </c>
      <c r="AH105" s="9">
        <f t="shared" si="17"/>
        <v>-0.10516463742042574</v>
      </c>
    </row>
    <row r="106" spans="1:34" ht="15">
      <c r="A106" s="1">
        <v>1050</v>
      </c>
      <c r="B106" s="4">
        <v>-14.58</v>
      </c>
      <c r="C106" s="4"/>
      <c r="D106" s="1">
        <v>1050</v>
      </c>
      <c r="E106" s="4">
        <v>-10.98</v>
      </c>
      <c r="G106" s="1">
        <f t="shared" si="20"/>
        <v>1050</v>
      </c>
      <c r="H106" s="4">
        <v>-21.93</v>
      </c>
      <c r="N106" s="4"/>
      <c r="O106" s="4"/>
      <c r="R106" s="1"/>
      <c r="S106" s="9"/>
      <c r="V106" s="1">
        <f t="shared" si="18"/>
        <v>1050</v>
      </c>
      <c r="W106" s="1">
        <v>1040</v>
      </c>
      <c r="X106" s="4">
        <v>-17.76</v>
      </c>
      <c r="Y106" s="4">
        <f t="shared" si="14"/>
        <v>-0.6776437847866421</v>
      </c>
      <c r="AA106" s="1">
        <f t="shared" si="19"/>
        <v>1050</v>
      </c>
      <c r="AB106" s="1">
        <v>1041</v>
      </c>
      <c r="AC106" s="4">
        <v>-18.37</v>
      </c>
      <c r="AD106" s="4">
        <f t="shared" si="15"/>
        <v>0.0943825607857199</v>
      </c>
      <c r="AF106" s="9">
        <f t="shared" si="16"/>
        <v>-0.19442040800030738</v>
      </c>
      <c r="AH106" s="9">
        <f t="shared" si="17"/>
        <v>-0.09721020400015369</v>
      </c>
    </row>
    <row r="107" spans="1:34" ht="15">
      <c r="A107" s="1">
        <v>1040</v>
      </c>
      <c r="B107" s="4">
        <v>-14.43</v>
      </c>
      <c r="C107" s="4"/>
      <c r="D107" s="1">
        <v>1040</v>
      </c>
      <c r="E107" s="4">
        <v>-11.64</v>
      </c>
      <c r="G107" s="1">
        <f t="shared" si="20"/>
        <v>1040</v>
      </c>
      <c r="H107" s="4">
        <v>-21.71</v>
      </c>
      <c r="N107" s="4"/>
      <c r="O107" s="4"/>
      <c r="R107" s="1"/>
      <c r="S107" s="9"/>
      <c r="V107" s="1">
        <f t="shared" si="18"/>
        <v>1040</v>
      </c>
      <c r="W107" s="1">
        <v>1030</v>
      </c>
      <c r="X107" s="4">
        <v>-19.36</v>
      </c>
      <c r="Y107" s="4">
        <f>(X107-(-16.7373))/1.5092</f>
        <v>-1.7378081102570886</v>
      </c>
      <c r="AA107" s="1">
        <f t="shared" si="19"/>
        <v>1040</v>
      </c>
      <c r="AB107" s="1">
        <v>1030</v>
      </c>
      <c r="AC107" s="4">
        <v>-18.41</v>
      </c>
      <c r="AD107" s="4">
        <f>(AC107-(-18.4488))/0.8349</f>
        <v>0.04647263145286668</v>
      </c>
      <c r="AF107" s="9">
        <f t="shared" si="16"/>
        <v>-0.5637784929347406</v>
      </c>
      <c r="AH107" s="9">
        <f t="shared" si="17"/>
        <v>-0.2818892464673703</v>
      </c>
    </row>
    <row r="108" spans="1:34" ht="15">
      <c r="A108" s="1">
        <v>1030</v>
      </c>
      <c r="B108" s="4">
        <v>-13.83</v>
      </c>
      <c r="C108" s="4"/>
      <c r="D108" s="1">
        <v>1030</v>
      </c>
      <c r="E108" s="4">
        <v>-10.8</v>
      </c>
      <c r="G108" s="1">
        <f t="shared" si="20"/>
        <v>1030</v>
      </c>
      <c r="H108" s="4">
        <v>-21.52</v>
      </c>
      <c r="N108" s="4"/>
      <c r="O108" s="4"/>
      <c r="R108" s="1"/>
      <c r="S108" s="9"/>
      <c r="V108" s="1">
        <f t="shared" si="18"/>
        <v>1030</v>
      </c>
      <c r="W108" s="1">
        <v>1020</v>
      </c>
      <c r="X108" s="4">
        <v>-15.02</v>
      </c>
      <c r="Y108" s="4">
        <f>(X108-(-16.7373))/1.5092</f>
        <v>1.1378876225815011</v>
      </c>
      <c r="AA108" s="1">
        <f t="shared" si="19"/>
        <v>1030</v>
      </c>
      <c r="AB108" s="1">
        <v>1020</v>
      </c>
      <c r="AC108" s="4">
        <v>-18.89</v>
      </c>
      <c r="AD108" s="4">
        <f>(AC108-(-18.4488))/0.8349</f>
        <v>-0.5284465205413846</v>
      </c>
      <c r="AF108" s="9">
        <f t="shared" si="16"/>
        <v>0.20314703401337217</v>
      </c>
      <c r="AH108" s="9">
        <f t="shared" si="17"/>
        <v>0.10157351700668608</v>
      </c>
    </row>
    <row r="109" spans="1:34" ht="15">
      <c r="A109" s="1">
        <v>1020</v>
      </c>
      <c r="B109" s="4">
        <v>-14.65</v>
      </c>
      <c r="C109" s="4"/>
      <c r="D109" s="1">
        <v>1020</v>
      </c>
      <c r="E109" s="4">
        <v>-10.74</v>
      </c>
      <c r="G109" s="1">
        <f t="shared" si="20"/>
        <v>1020</v>
      </c>
      <c r="H109" s="4">
        <v>-21.47</v>
      </c>
      <c r="N109" s="4"/>
      <c r="O109" s="4"/>
      <c r="R109" s="1"/>
      <c r="S109" s="9"/>
      <c r="V109" s="1">
        <f t="shared" si="18"/>
        <v>1020</v>
      </c>
      <c r="W109" s="1">
        <v>1011</v>
      </c>
      <c r="X109" s="4">
        <v>-14.38</v>
      </c>
      <c r="Y109" s="4">
        <f>(X109-(-16.7373))/1.5092</f>
        <v>1.5619533527696794</v>
      </c>
      <c r="AA109" s="1">
        <f t="shared" si="19"/>
        <v>1020</v>
      </c>
      <c r="AB109" s="1">
        <v>1010</v>
      </c>
      <c r="AC109" s="4">
        <v>-18.71166666666667</v>
      </c>
      <c r="AD109" s="4">
        <f>(AC109-(-18.4488))/0.8349</f>
        <v>-0.31484808559907895</v>
      </c>
      <c r="AF109" s="9">
        <f t="shared" si="16"/>
        <v>0.41570175572353346</v>
      </c>
      <c r="AH109" s="9">
        <f t="shared" si="17"/>
        <v>0.20785087786176673</v>
      </c>
    </row>
    <row r="110" spans="1:34" ht="15">
      <c r="A110" s="1">
        <v>1010</v>
      </c>
      <c r="B110" s="4">
        <v>-14.75</v>
      </c>
      <c r="C110" s="4"/>
      <c r="D110" s="1">
        <v>1010</v>
      </c>
      <c r="E110" s="4">
        <v>-11.37</v>
      </c>
      <c r="G110" s="1">
        <f t="shared" si="20"/>
        <v>1010</v>
      </c>
      <c r="H110" s="4">
        <v>-22.18</v>
      </c>
      <c r="N110" s="4"/>
      <c r="O110" s="4"/>
      <c r="R110" s="1"/>
      <c r="S110" s="9"/>
      <c r="V110" s="1">
        <f t="shared" si="18"/>
        <v>1010</v>
      </c>
      <c r="W110" s="1">
        <v>1000</v>
      </c>
      <c r="X110" s="4">
        <v>-15.47</v>
      </c>
      <c r="Y110" s="4">
        <f>(X110-(-16.7373))/1.5092</f>
        <v>0.839716406042937</v>
      </c>
      <c r="AA110" s="1">
        <f t="shared" si="19"/>
        <v>1010</v>
      </c>
      <c r="AB110" s="1">
        <v>1000</v>
      </c>
      <c r="AC110" s="4">
        <v>-18.09</v>
      </c>
      <c r="AD110" s="4">
        <f>(AC110-(-18.4488))/0.8349</f>
        <v>0.4297520661157009</v>
      </c>
      <c r="AF110" s="9">
        <f t="shared" si="16"/>
        <v>0.4231561573862126</v>
      </c>
      <c r="AH110" s="9">
        <f t="shared" si="17"/>
        <v>0.2115780786931063</v>
      </c>
    </row>
    <row r="112" spans="3:34" ht="15">
      <c r="C112" s="4"/>
      <c r="N112" s="4"/>
      <c r="O112" s="4"/>
      <c r="R112" s="10"/>
      <c r="X112" s="10">
        <f>AVERAGE(X11:X110)</f>
        <v>-16.7373</v>
      </c>
      <c r="Y112" s="4">
        <f>SUM(Y11:Y110)</f>
        <v>7.105427357601002E-14</v>
      </c>
      <c r="AC112" s="10">
        <f>AVERAGE(AC11:AC110)</f>
        <v>-18.448847683917286</v>
      </c>
      <c r="AD112" s="4">
        <f>SUM(AD11:AD110)</f>
        <v>-0.005711332770111099</v>
      </c>
      <c r="AF112" s="9">
        <f>SUM(AF11:AF110)</f>
        <v>-0.0019037775900082043</v>
      </c>
      <c r="AH112" s="9">
        <f>SUM(AH11:AH110)</f>
        <v>-0.0009518887950041022</v>
      </c>
    </row>
    <row r="113" spans="2:29" ht="15">
      <c r="B113" s="1"/>
      <c r="R113" s="10"/>
      <c r="X113" s="10">
        <f>STDEVP(X11:X110)</f>
        <v>1.5092096308995624</v>
      </c>
      <c r="AC113" s="10">
        <f>STDEVP(AC11:AC110)</f>
        <v>0.8349060569308777</v>
      </c>
    </row>
  </sheetData>
  <printOptions/>
  <pageMargins left="0.5" right="0.5" top="0.5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