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9296" windowHeight="10356" firstSheet="1" activeTab="7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7145EXC" localSheetId="1">'dust samples'!$A$8:$T$243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<sst xmlns="http://schemas.openxmlformats.org/spreadsheetml/2006/main" count="371" uniqueCount="217">
  <si>
    <t>Core Name</t>
  </si>
  <si>
    <t>Individual Sample Data: Microparticles</t>
  </si>
  <si>
    <t>Date</t>
  </si>
  <si>
    <t>Analyzed</t>
  </si>
  <si>
    <t xml:space="preserve">Section </t>
  </si>
  <si>
    <t>Number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</si>
  <si>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</si>
  <si>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</si>
  <si>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</si>
  <si>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</si>
  <si>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</si>
  <si>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</si>
  <si>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</si>
  <si>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</si>
  <si>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</si>
  <si>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</si>
  <si>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</si>
  <si>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</si>
  <si>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</si>
  <si>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</si>
  <si>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</si>
  <si>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</si>
  <si>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</si>
  <si>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</si>
  <si>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</si>
  <si>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</si>
  <si>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</si>
  <si>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</si>
  <si>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</si>
  <si>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</si>
  <si>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</si>
  <si>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</si>
  <si>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</si>
  <si>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</si>
  <si>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</si>
  <si>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</si>
  <si>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</si>
  <si>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</si>
  <si>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</si>
  <si>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</si>
  <si>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</si>
  <si>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</si>
  <si>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</si>
  <si>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</si>
  <si>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</si>
  <si>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</si>
  <si>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</si>
  <si>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</si>
  <si>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</si>
  <si>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</si>
  <si>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Example</t>
  </si>
  <si>
    <t>coarseness</t>
  </si>
  <si>
    <t>factor</t>
  </si>
  <si>
    <t>CF</t>
  </si>
  <si>
    <t>Core 7145</t>
  </si>
  <si>
    <t>drilled 1998</t>
  </si>
  <si>
    <t>Site 15</t>
  </si>
  <si>
    <t xml:space="preserve">Core depth </t>
  </si>
  <si>
    <t>final dating</t>
  </si>
  <si>
    <t>Depth firn</t>
  </si>
  <si>
    <t>Core depth</t>
  </si>
  <si>
    <t xml:space="preserve">isotopes </t>
  </si>
  <si>
    <t>water eq</t>
  </si>
  <si>
    <t>dust</t>
  </si>
  <si>
    <t>years top</t>
  </si>
  <si>
    <t>depth m</t>
  </si>
  <si>
    <t>&gt; 0.63 (1000)</t>
  </si>
  <si>
    <t>accum w.e</t>
  </si>
  <si>
    <t>no samples</t>
  </si>
  <si>
    <t>depth firn</t>
  </si>
  <si>
    <t>depth w.e.</t>
  </si>
  <si>
    <t>year</t>
  </si>
  <si>
    <t>O18 (m)</t>
  </si>
  <si>
    <t>(&gt; 1.00 / &gt; 0.63)*100</t>
  </si>
  <si>
    <t xml:space="preserve">     dust</t>
  </si>
  <si>
    <t xml:space="preserve">     year</t>
  </si>
  <si>
    <t>no. samples</t>
  </si>
  <si>
    <t xml:space="preserve">     year </t>
  </si>
  <si>
    <t>accum w.e.</t>
  </si>
  <si>
    <t xml:space="preserve">       avg. </t>
  </si>
  <si>
    <t>ann. avg.</t>
  </si>
  <si>
    <t xml:space="preserve">annual </t>
  </si>
  <si>
    <t>dust flux</t>
  </si>
  <si>
    <t xml:space="preserve">    O18 </t>
  </si>
  <si>
    <t>avg accum</t>
  </si>
  <si>
    <t>small</t>
  </si>
  <si>
    <t>total</t>
  </si>
  <si>
    <t>large</t>
  </si>
  <si>
    <t xml:space="preserve">      cf</t>
  </si>
  <si>
    <t>mm w.e.</t>
  </si>
  <si>
    <t>dust &amp; O18</t>
  </si>
  <si>
    <t xml:space="preserve">      avg.</t>
  </si>
  <si>
    <t xml:space="preserve">density </t>
  </si>
  <si>
    <t>diam cm</t>
  </si>
  <si>
    <t>mass kg</t>
  </si>
  <si>
    <t>volume</t>
  </si>
  <si>
    <t>density</t>
  </si>
  <si>
    <t>length cm</t>
  </si>
  <si>
    <t xml:space="preserve">Note: </t>
  </si>
  <si>
    <t xml:space="preserve">depth from </t>
  </si>
  <si>
    <t xml:space="preserve">stratigraphic </t>
  </si>
  <si>
    <t xml:space="preserve">      top</t>
  </si>
  <si>
    <t xml:space="preserve">   feature</t>
  </si>
  <si>
    <t>Firn</t>
  </si>
  <si>
    <t>Depth hoar</t>
  </si>
  <si>
    <t>L.d.h.</t>
  </si>
  <si>
    <t>* L.d.h. indicates a low density depth hoar layer</t>
  </si>
  <si>
    <t>Ice lens</t>
  </si>
  <si>
    <t>Ice layer</t>
  </si>
  <si>
    <t>Crust</t>
  </si>
  <si>
    <t>firn</t>
  </si>
  <si>
    <t>crust</t>
  </si>
  <si>
    <t>CORE 7145</t>
  </si>
  <si>
    <t>drilled in 1998</t>
  </si>
  <si>
    <t>lat</t>
  </si>
  <si>
    <t>71.5 N</t>
  </si>
  <si>
    <t>long</t>
  </si>
  <si>
    <t>45.0 W</t>
  </si>
  <si>
    <t>elevation</t>
  </si>
  <si>
    <t>~2615 m</t>
  </si>
  <si>
    <t>bottom depth</t>
  </si>
  <si>
    <t>12.01 m</t>
  </si>
  <si>
    <t>(m)</t>
  </si>
  <si>
    <t>(m w.e.)</t>
  </si>
  <si>
    <t>Dust</t>
  </si>
  <si>
    <t>Depth at Top</t>
  </si>
  <si>
    <t>accum (m w.e.)</t>
  </si>
  <si>
    <t>incomplete year</t>
  </si>
  <si>
    <t>Small = 0.63 - 0.83 um</t>
  </si>
  <si>
    <t>Large = &gt; 1.59 um</t>
  </si>
  <si>
    <t>Total &gt;0.63 um</t>
  </si>
  <si>
    <t>density data - measured in laboratory (OSU)</t>
  </si>
  <si>
    <t>see notes at end of table</t>
  </si>
  <si>
    <t>kg m-3</t>
  </si>
  <si>
    <t>McConnell</t>
  </si>
  <si>
    <t>A[0]</t>
  </si>
  <si>
    <t>A[1]</t>
  </si>
  <si>
    <t>A[2]</t>
  </si>
  <si>
    <t>A[3]</t>
  </si>
  <si>
    <t>A[4]</t>
  </si>
  <si>
    <t xml:space="preserve">R2 = </t>
  </si>
  <si>
    <t xml:space="preserve">Note: the depths are the mid-points </t>
  </si>
  <si>
    <t xml:space="preserve">for the sections of core for which </t>
  </si>
  <si>
    <t>the density measurements were made.</t>
  </si>
  <si>
    <t>These densities calculated by OSU</t>
  </si>
  <si>
    <t xml:space="preserve">using measurements made by </t>
  </si>
  <si>
    <t xml:space="preserve">McConnell in the field </t>
  </si>
  <si>
    <t>as the core was drilled.</t>
  </si>
  <si>
    <t>Density data*</t>
  </si>
  <si>
    <t>*measured in field</t>
  </si>
  <si>
    <t>CORE 7145 drilled 1998 Greenland</t>
  </si>
  <si>
    <t>Note: Concentrations per mL must be calculated using the sample volume analyzed: see Column T for the sample volume</t>
  </si>
  <si>
    <t xml:space="preserve">NM = not measured </t>
  </si>
  <si>
    <t>NM</t>
  </si>
  <si>
    <t>final</t>
  </si>
  <si>
    <t>density data</t>
  </si>
  <si>
    <t>dep top (m)</t>
  </si>
  <si>
    <t>dep center (m)</t>
  </si>
  <si>
    <t>depth</t>
  </si>
  <si>
    <t>m firn</t>
  </si>
  <si>
    <t>coefficients for depth-</t>
  </si>
  <si>
    <t>density polynomial</t>
  </si>
  <si>
    <t>depth (m)</t>
  </si>
  <si>
    <t>ss (cm)</t>
  </si>
  <si>
    <t>w.e.</t>
  </si>
  <si>
    <t>mid pt</t>
  </si>
  <si>
    <t>OSU model</t>
  </si>
  <si>
    <t>UA meas</t>
  </si>
  <si>
    <t>depths</t>
  </si>
  <si>
    <t>core depth</t>
  </si>
  <si>
    <t>sample</t>
  </si>
  <si>
    <t>Note - water equiv. calculation based on UA density measurements (see prior sheet)</t>
  </si>
  <si>
    <t xml:space="preserve"> and the OSU Density model (See below)</t>
  </si>
  <si>
    <t>The type of statigraphic feature</t>
  </si>
  <si>
    <t xml:space="preserve">is noted at the bottom of 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</si>
  <si>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</si>
  <si>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</si>
  <si>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</si>
  <si>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</si>
  <si>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</si>
  <si>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</si>
  <si>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</si>
  <si>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</si>
  <si>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</si>
  <si>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</si>
  <si>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</si>
  <si>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</si>
  <si>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</si>
  <si>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</si>
  <si>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</si>
  <si>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</si>
  <si>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</si>
  <si>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</si>
  <si>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</si>
  <si>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</si>
  <si>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</si>
  <si>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</si>
  <si>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</si>
  <si>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</si>
  <si>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</si>
  <si>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</si>
  <si>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</si>
  <si>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</si>
  <si>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</si>
  <si>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>not measured by OSU</t>
  </si>
  <si>
    <t>NC</t>
  </si>
  <si>
    <t>NC = not calculated</t>
  </si>
  <si>
    <t>Density - measured in field (Joe McConnell)</t>
  </si>
  <si>
    <t>OSU Model based on OSU densities calculated from McConnell density measurements</t>
  </si>
  <si>
    <t>avg.</t>
  </si>
  <si>
    <t>1986-1997</t>
  </si>
  <si>
    <t>the stratigraphic unit.</t>
  </si>
  <si>
    <t>For example, from 0.000 to 1.085</t>
  </si>
  <si>
    <t>the feature is firn: from 1.085 to 1.135</t>
  </si>
  <si>
    <t>the feature is ice lens.</t>
  </si>
  <si>
    <t>Beta not measured</t>
  </si>
  <si>
    <t>Density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</si>
</sst>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 MT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33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1" sqref="C1:E1"/>
    </sheetView>
  </sheetViews>
  <sheetFormatPr defaultColWidth="8.88671875" defaultRowHeight="15"/>
  <cols>
    <col min="1" max="1" width="11.10546875" style="0" customWidth="1"/>
  </cols>
  <sheetData>
    <row r="1" spans="1:5" ht="15">
      <c r="A1" s="4" t="s">
        <v>150</v>
      </c>
      <c r="C1" s="1"/>
      <c r="E1" s="24"/>
    </row>
    <row r="3" spans="1:2" ht="15">
      <c r="A3" s="1" t="s">
        <v>114</v>
      </c>
      <c r="B3" s="25" t="s">
        <v>115</v>
      </c>
    </row>
    <row r="4" spans="1:2" ht="15">
      <c r="A4" s="1" t="s">
        <v>116</v>
      </c>
      <c r="B4" s="25" t="s">
        <v>117</v>
      </c>
    </row>
    <row r="5" spans="1:2" ht="15">
      <c r="A5" s="1" t="s">
        <v>118</v>
      </c>
      <c r="B5" s="25" t="s">
        <v>119</v>
      </c>
    </row>
    <row r="6" spans="1:2" ht="15">
      <c r="A6" s="1" t="s">
        <v>120</v>
      </c>
      <c r="B6" s="25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E8" sqref="E8"/>
    </sheetView>
  </sheetViews>
  <sheetFormatPr defaultColWidth="8.88671875" defaultRowHeight="15"/>
  <cols>
    <col min="1" max="1" width="10.5546875" style="0" customWidth="1"/>
    <col min="2" max="2" width="10.6640625" style="19" customWidth="1"/>
    <col min="3" max="3" width="10.99609375" style="0" customWidth="1"/>
  </cols>
  <sheetData>
    <row r="1" spans="1:5" ht="15">
      <c r="A1" s="23" t="s">
        <v>54</v>
      </c>
      <c r="E1" s="24" t="s">
        <v>98</v>
      </c>
    </row>
    <row r="2" spans="2:5" ht="15">
      <c r="B2" s="19" t="s">
        <v>99</v>
      </c>
      <c r="C2" t="s">
        <v>100</v>
      </c>
      <c r="E2" t="s">
        <v>173</v>
      </c>
    </row>
    <row r="3" spans="2:5" ht="15">
      <c r="B3" s="19" t="s">
        <v>101</v>
      </c>
      <c r="C3" t="s">
        <v>102</v>
      </c>
      <c r="E3" t="s">
        <v>174</v>
      </c>
    </row>
    <row r="4" ht="15">
      <c r="E4" t="s">
        <v>211</v>
      </c>
    </row>
    <row r="5" spans="2:5" ht="15">
      <c r="B5" s="19">
        <v>0</v>
      </c>
      <c r="E5" t="s">
        <v>212</v>
      </c>
    </row>
    <row r="6" spans="2:5" ht="15">
      <c r="B6" s="19">
        <v>1.085</v>
      </c>
      <c r="C6" t="s">
        <v>103</v>
      </c>
      <c r="E6" t="s">
        <v>213</v>
      </c>
    </row>
    <row r="7" spans="2:5" ht="15">
      <c r="B7" s="19">
        <v>1.135</v>
      </c>
      <c r="C7" t="s">
        <v>107</v>
      </c>
      <c r="E7" t="s">
        <v>214</v>
      </c>
    </row>
    <row r="8" spans="2:3" ht="15">
      <c r="B8" s="19">
        <v>1.165</v>
      </c>
      <c r="C8" t="s">
        <v>103</v>
      </c>
    </row>
    <row r="9" spans="2:3" ht="15">
      <c r="B9" s="19">
        <v>1.205</v>
      </c>
      <c r="C9" t="s">
        <v>108</v>
      </c>
    </row>
    <row r="10" spans="2:5" ht="15">
      <c r="B10" s="19">
        <v>1.305</v>
      </c>
      <c r="C10" t="s">
        <v>103</v>
      </c>
      <c r="E10" t="s">
        <v>106</v>
      </c>
    </row>
    <row r="11" spans="2:3" ht="15">
      <c r="B11" s="19">
        <v>1.355</v>
      </c>
      <c r="C11" t="s">
        <v>104</v>
      </c>
    </row>
    <row r="12" spans="2:3" ht="15">
      <c r="B12" s="19">
        <v>2.055</v>
      </c>
      <c r="C12" t="s">
        <v>103</v>
      </c>
    </row>
    <row r="13" spans="2:3" ht="15">
      <c r="B13" s="19">
        <v>2.06</v>
      </c>
      <c r="C13" t="s">
        <v>107</v>
      </c>
    </row>
    <row r="14" spans="2:3" ht="15">
      <c r="B14" s="19">
        <v>2.245</v>
      </c>
      <c r="C14" t="s">
        <v>103</v>
      </c>
    </row>
    <row r="15" spans="2:3" ht="15">
      <c r="B15" s="19">
        <v>2.25</v>
      </c>
      <c r="C15" t="s">
        <v>107</v>
      </c>
    </row>
    <row r="16" spans="2:3" ht="15">
      <c r="B16" s="19">
        <v>2.375</v>
      </c>
      <c r="C16" t="s">
        <v>103</v>
      </c>
    </row>
    <row r="17" spans="2:3" ht="15">
      <c r="B17" s="19">
        <v>2.435</v>
      </c>
      <c r="C17" t="s">
        <v>105</v>
      </c>
    </row>
    <row r="18" spans="2:3" ht="15">
      <c r="B18" s="19">
        <v>2.46</v>
      </c>
      <c r="C18" t="s">
        <v>103</v>
      </c>
    </row>
    <row r="19" spans="2:3" ht="15">
      <c r="B19" s="19">
        <v>2.463</v>
      </c>
      <c r="C19" t="s">
        <v>109</v>
      </c>
    </row>
    <row r="20" spans="2:3" ht="15">
      <c r="B20" s="19">
        <v>2.845</v>
      </c>
      <c r="C20" t="s">
        <v>103</v>
      </c>
    </row>
    <row r="21" spans="2:3" ht="15">
      <c r="B21" s="19">
        <v>2.848</v>
      </c>
      <c r="C21" t="s">
        <v>109</v>
      </c>
    </row>
    <row r="22" spans="2:3" ht="15">
      <c r="B22" s="19">
        <v>2.93</v>
      </c>
      <c r="C22" t="s">
        <v>103</v>
      </c>
    </row>
    <row r="23" spans="2:3" ht="15">
      <c r="B23" s="19">
        <v>2.933</v>
      </c>
      <c r="C23" t="s">
        <v>109</v>
      </c>
    </row>
    <row r="24" spans="2:3" ht="15">
      <c r="B24" s="19">
        <v>3.055</v>
      </c>
      <c r="C24" t="s">
        <v>110</v>
      </c>
    </row>
    <row r="25" spans="2:3" ht="15">
      <c r="B25" s="19">
        <v>3.058</v>
      </c>
      <c r="C25" t="s">
        <v>111</v>
      </c>
    </row>
    <row r="26" spans="2:3" ht="15">
      <c r="B26" s="19">
        <v>3.1</v>
      </c>
      <c r="C26" t="s">
        <v>110</v>
      </c>
    </row>
    <row r="27" spans="2:3" ht="15">
      <c r="B27" s="19">
        <v>3.103</v>
      </c>
      <c r="C27" t="s">
        <v>111</v>
      </c>
    </row>
    <row r="28" spans="2:3" ht="15">
      <c r="B28" s="19">
        <v>3.175</v>
      </c>
      <c r="C28" t="s">
        <v>110</v>
      </c>
    </row>
    <row r="29" spans="2:3" ht="15">
      <c r="B29" s="19">
        <v>3.185</v>
      </c>
      <c r="C29" t="s">
        <v>105</v>
      </c>
    </row>
    <row r="30" spans="2:3" ht="15">
      <c r="B30" s="19">
        <v>3.2</v>
      </c>
      <c r="C30" t="s">
        <v>110</v>
      </c>
    </row>
    <row r="31" spans="2:3" ht="15">
      <c r="B31" s="19">
        <v>3.203</v>
      </c>
      <c r="C31" t="s">
        <v>111</v>
      </c>
    </row>
    <row r="32" spans="2:3" ht="15">
      <c r="B32" s="19">
        <v>3.275</v>
      </c>
      <c r="C32" t="s">
        <v>110</v>
      </c>
    </row>
    <row r="33" spans="2:3" ht="15">
      <c r="B33" s="19">
        <v>3.278</v>
      </c>
      <c r="C33" t="s">
        <v>111</v>
      </c>
    </row>
    <row r="34" spans="2:3" ht="15">
      <c r="B34" s="19">
        <v>3.31</v>
      </c>
      <c r="C34" t="s">
        <v>110</v>
      </c>
    </row>
    <row r="35" spans="2:3" ht="15">
      <c r="B35" s="19">
        <v>3.313</v>
      </c>
      <c r="C35" t="s">
        <v>111</v>
      </c>
    </row>
    <row r="36" spans="2:3" ht="15">
      <c r="B36" s="19">
        <v>3.395</v>
      </c>
      <c r="C36" t="s">
        <v>110</v>
      </c>
    </row>
    <row r="37" spans="2:3" ht="15">
      <c r="B37" s="19">
        <v>3.405</v>
      </c>
      <c r="C37" t="s">
        <v>105</v>
      </c>
    </row>
    <row r="38" spans="2:3" ht="15">
      <c r="B38" s="19">
        <v>3.475</v>
      </c>
      <c r="C38" t="s">
        <v>110</v>
      </c>
    </row>
    <row r="39" spans="2:3" ht="15">
      <c r="B39" s="19">
        <v>3.5</v>
      </c>
      <c r="C39" t="s">
        <v>105</v>
      </c>
    </row>
    <row r="40" spans="2:3" ht="15">
      <c r="B40" s="19">
        <v>3.63</v>
      </c>
      <c r="C40" t="s">
        <v>110</v>
      </c>
    </row>
    <row r="41" spans="2:3" ht="15">
      <c r="B41" s="19">
        <v>3.635</v>
      </c>
      <c r="C41" t="s">
        <v>111</v>
      </c>
    </row>
    <row r="42" spans="2:3" ht="15">
      <c r="B42" s="19">
        <v>5.225</v>
      </c>
      <c r="C42" t="s">
        <v>103</v>
      </c>
    </row>
    <row r="43" spans="2:3" ht="15">
      <c r="B43" s="19">
        <v>5.228</v>
      </c>
      <c r="C43" t="s">
        <v>109</v>
      </c>
    </row>
    <row r="44" spans="2:3" ht="15">
      <c r="B44" s="19">
        <v>6.775</v>
      </c>
      <c r="C44" t="s">
        <v>103</v>
      </c>
    </row>
    <row r="45" spans="2:3" ht="15">
      <c r="B45" s="19">
        <v>6.805</v>
      </c>
      <c r="C45" t="s">
        <v>104</v>
      </c>
    </row>
    <row r="46" spans="2:3" ht="15">
      <c r="B46" s="19">
        <v>6.945</v>
      </c>
      <c r="C46" t="s">
        <v>103</v>
      </c>
    </row>
    <row r="47" spans="2:3" ht="15">
      <c r="B47" s="19">
        <v>6.965</v>
      </c>
      <c r="C47" t="s">
        <v>104</v>
      </c>
    </row>
    <row r="48" spans="2:3" ht="15">
      <c r="B48" s="19">
        <v>8.595</v>
      </c>
      <c r="C48" t="s">
        <v>103</v>
      </c>
    </row>
    <row r="49" spans="2:3" ht="15">
      <c r="B49" s="19">
        <v>8.598</v>
      </c>
      <c r="C49" t="s">
        <v>109</v>
      </c>
    </row>
    <row r="50" spans="2:3" ht="15">
      <c r="B50" s="19">
        <v>8.705</v>
      </c>
      <c r="C50" t="s">
        <v>103</v>
      </c>
    </row>
    <row r="51" spans="2:3" ht="15">
      <c r="B51" s="19">
        <v>8.708</v>
      </c>
      <c r="C51" t="s">
        <v>109</v>
      </c>
    </row>
    <row r="52" spans="2:3" ht="15">
      <c r="B52" s="19">
        <v>9.495</v>
      </c>
      <c r="C52" t="s">
        <v>103</v>
      </c>
    </row>
    <row r="53" spans="2:3" ht="15">
      <c r="B53" s="19">
        <v>9.505</v>
      </c>
      <c r="C53" t="s">
        <v>107</v>
      </c>
    </row>
    <row r="54" spans="2:3" ht="15">
      <c r="B54" s="19">
        <v>10.355</v>
      </c>
      <c r="C54" t="s">
        <v>103</v>
      </c>
    </row>
    <row r="55" spans="2:3" ht="15">
      <c r="B55" s="19">
        <v>10.34</v>
      </c>
      <c r="C55" t="s">
        <v>108</v>
      </c>
    </row>
    <row r="56" spans="2:3" ht="15">
      <c r="B56" s="19">
        <v>10.955</v>
      </c>
      <c r="C56" t="s">
        <v>103</v>
      </c>
    </row>
    <row r="57" spans="2:3" ht="15">
      <c r="B57" s="19">
        <v>10.958</v>
      </c>
      <c r="C57" t="s">
        <v>109</v>
      </c>
    </row>
    <row r="58" spans="2:3" ht="15">
      <c r="B58" s="19">
        <v>10.985</v>
      </c>
      <c r="C58" t="s">
        <v>103</v>
      </c>
    </row>
    <row r="59" spans="2:3" ht="15">
      <c r="B59" s="19">
        <v>10.988</v>
      </c>
      <c r="C59" t="s">
        <v>109</v>
      </c>
    </row>
    <row r="60" spans="2:3" ht="15">
      <c r="B60" s="19">
        <v>11.295</v>
      </c>
      <c r="C60" t="s">
        <v>103</v>
      </c>
    </row>
    <row r="61" spans="2:3" ht="15">
      <c r="B61" s="19">
        <v>11.298</v>
      </c>
      <c r="C61" t="s">
        <v>109</v>
      </c>
    </row>
    <row r="62" spans="2:3" ht="15">
      <c r="B62" s="19">
        <v>11.595</v>
      </c>
      <c r="C62" t="s">
        <v>103</v>
      </c>
    </row>
    <row r="63" spans="2:3" ht="15">
      <c r="B63" s="19">
        <v>11.598</v>
      </c>
      <c r="C63" t="s">
        <v>109</v>
      </c>
    </row>
    <row r="64" spans="2:3" ht="15">
      <c r="B64" s="19">
        <v>11.715</v>
      </c>
      <c r="C64" t="s">
        <v>103</v>
      </c>
    </row>
    <row r="65" spans="2:3" ht="15">
      <c r="B65" s="19">
        <v>11.718</v>
      </c>
      <c r="C65" t="s">
        <v>109</v>
      </c>
    </row>
    <row r="66" spans="2:3" ht="15">
      <c r="B66" s="19">
        <v>11.955</v>
      </c>
      <c r="C66" t="s">
        <v>103</v>
      </c>
    </row>
    <row r="67" spans="2:3" ht="15">
      <c r="B67" s="19">
        <v>11.988</v>
      </c>
      <c r="C67" t="s">
        <v>109</v>
      </c>
    </row>
    <row r="68" spans="2:3" ht="15">
      <c r="B68" s="19">
        <v>12.015</v>
      </c>
      <c r="C68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C3" sqref="C3:D3"/>
    </sheetView>
  </sheetViews>
  <sheetFormatPr defaultColWidth="8.88671875" defaultRowHeight="15"/>
  <sheetData>
    <row r="1" spans="1:20" ht="15">
      <c r="A1" s="24" t="s">
        <v>54</v>
      </c>
      <c r="C1" t="s">
        <v>175</v>
      </c>
      <c r="T1" t="s">
        <v>176</v>
      </c>
    </row>
    <row r="2" ht="15">
      <c r="A2" s="24"/>
    </row>
    <row r="3" spans="1:22" ht="15">
      <c r="A3" s="29" t="s">
        <v>177</v>
      </c>
      <c r="C3" s="34" t="s">
        <v>215</v>
      </c>
      <c r="D3" s="35"/>
      <c r="L3" s="29" t="s">
        <v>178</v>
      </c>
      <c r="T3" s="29" t="s">
        <v>179</v>
      </c>
      <c r="U3" s="29"/>
      <c r="V3" s="29"/>
    </row>
    <row r="5" spans="1:23" ht="15">
      <c r="A5" t="s">
        <v>180</v>
      </c>
      <c r="B5" t="s">
        <v>181</v>
      </c>
      <c r="C5" t="s">
        <v>182</v>
      </c>
      <c r="D5" t="s">
        <v>183</v>
      </c>
      <c r="E5" t="s">
        <v>184</v>
      </c>
      <c r="F5" t="s">
        <v>185</v>
      </c>
      <c r="G5" t="s">
        <v>186</v>
      </c>
      <c r="H5" t="s">
        <v>187</v>
      </c>
      <c r="I5" t="s">
        <v>188</v>
      </c>
      <c r="J5" t="s">
        <v>189</v>
      </c>
      <c r="L5" t="s">
        <v>190</v>
      </c>
      <c r="M5" t="s">
        <v>183</v>
      </c>
      <c r="N5" t="s">
        <v>191</v>
      </c>
      <c r="O5" t="s">
        <v>192</v>
      </c>
      <c r="P5" t="s">
        <v>186</v>
      </c>
      <c r="Q5" t="s">
        <v>193</v>
      </c>
      <c r="R5" t="s">
        <v>189</v>
      </c>
      <c r="T5" t="s">
        <v>190</v>
      </c>
      <c r="U5" t="s">
        <v>194</v>
      </c>
      <c r="V5" t="s">
        <v>182</v>
      </c>
      <c r="W5" t="s">
        <v>195</v>
      </c>
    </row>
    <row r="6" spans="1:23" ht="15">
      <c r="A6" t="s">
        <v>196</v>
      </c>
      <c r="B6" t="s">
        <v>197</v>
      </c>
      <c r="C6" t="s">
        <v>198</v>
      </c>
      <c r="I6" t="s">
        <v>199</v>
      </c>
      <c r="J6" t="s">
        <v>200</v>
      </c>
      <c r="L6" t="s">
        <v>201</v>
      </c>
      <c r="R6" t="s">
        <v>200</v>
      </c>
      <c r="T6" t="s">
        <v>201</v>
      </c>
      <c r="V6" t="s">
        <v>202</v>
      </c>
      <c r="W6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6" t="s">
        <v>204</v>
      </c>
      <c r="B1" s="26"/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6" t="s">
        <v>204</v>
      </c>
      <c r="B1" s="26"/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6" t="s">
        <v>204</v>
      </c>
      <c r="B1" s="26"/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3"/>
  <sheetViews>
    <sheetView showOutlineSymbols="0" zoomScale="87" zoomScaleNormal="87" zoomScalePageLayoutView="0" workbookViewId="0" topLeftCell="A1">
      <selection activeCell="H1" sqref="H1"/>
    </sheetView>
  </sheetViews>
  <sheetFormatPr defaultColWidth="9.6640625" defaultRowHeight="15"/>
  <cols>
    <col min="1" max="3" width="9.6640625" style="1" customWidth="1"/>
    <col min="4" max="4" width="9.6640625" style="2" customWidth="1"/>
    <col min="5" max="5" width="9.6640625" style="3" customWidth="1"/>
    <col min="6" max="34" width="9.6640625" style="1" customWidth="1"/>
    <col min="35" max="35" width="11.3359375" style="9" customWidth="1"/>
    <col min="36" max="16384" width="9.6640625" style="1" customWidth="1"/>
  </cols>
  <sheetData>
    <row r="1" spans="1:35" ht="15">
      <c r="A1" s="1" t="s">
        <v>0</v>
      </c>
      <c r="B1" s="1" t="s">
        <v>54</v>
      </c>
      <c r="C1" s="1" t="s">
        <v>55</v>
      </c>
      <c r="D1" s="2" t="s">
        <v>7</v>
      </c>
      <c r="H1" s="30" t="s">
        <v>151</v>
      </c>
      <c r="T1" s="1" t="s">
        <v>27</v>
      </c>
      <c r="AI1" s="9" t="s">
        <v>51</v>
      </c>
    </row>
    <row r="2" spans="1:35" ht="15">
      <c r="A2" s="1" t="s">
        <v>1</v>
      </c>
      <c r="F2" s="1" t="s">
        <v>12</v>
      </c>
      <c r="L2" s="2"/>
      <c r="T2" s="1" t="s">
        <v>28</v>
      </c>
      <c r="AI2" s="9" t="s">
        <v>52</v>
      </c>
    </row>
    <row r="3" spans="20:35" ht="15">
      <c r="T3" s="4" t="s">
        <v>29</v>
      </c>
      <c r="AI3" s="9" t="s">
        <v>73</v>
      </c>
    </row>
    <row r="4" spans="1:35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8" t="s">
        <v>30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5" t="s">
        <v>47</v>
      </c>
      <c r="AG4" s="5" t="s">
        <v>48</v>
      </c>
      <c r="AH4" s="5" t="s">
        <v>49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T5" s="8" t="s">
        <v>31</v>
      </c>
    </row>
    <row r="6" ht="15">
      <c r="A6" s="1" t="s">
        <v>50</v>
      </c>
    </row>
    <row r="8" spans="1:35" ht="15">
      <c r="A8" s="1">
        <v>72699</v>
      </c>
      <c r="B8" s="1">
        <v>1</v>
      </c>
      <c r="C8" s="1">
        <v>1</v>
      </c>
      <c r="D8" s="2">
        <v>0</v>
      </c>
      <c r="E8" s="3">
        <v>10</v>
      </c>
      <c r="F8" s="1">
        <v>231</v>
      </c>
      <c r="G8" s="1">
        <v>116</v>
      </c>
      <c r="H8" s="1">
        <v>79</v>
      </c>
      <c r="I8" s="1">
        <v>27</v>
      </c>
      <c r="J8" s="1">
        <v>11</v>
      </c>
      <c r="K8" s="1">
        <v>8</v>
      </c>
      <c r="L8" s="1">
        <v>5</v>
      </c>
      <c r="M8" s="1">
        <v>3</v>
      </c>
      <c r="N8" s="1">
        <v>0</v>
      </c>
      <c r="O8" s="1">
        <v>2</v>
      </c>
      <c r="P8" s="1">
        <v>2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484</v>
      </c>
      <c r="V8" s="1">
        <f aca="true" t="shared" si="1" ref="V8:V71">SUM(G8:S8)</f>
        <v>253</v>
      </c>
      <c r="W8" s="1">
        <f aca="true" t="shared" si="2" ref="W8:W71">SUM(H8:S8)</f>
        <v>137</v>
      </c>
      <c r="X8" s="1">
        <f aca="true" t="shared" si="3" ref="X8:X71">SUM(I8:S8)</f>
        <v>58</v>
      </c>
      <c r="Y8" s="1">
        <f aca="true" t="shared" si="4" ref="Y8:Y71">SUM(J8:S8)</f>
        <v>31</v>
      </c>
      <c r="Z8" s="1">
        <f aca="true" t="shared" si="5" ref="Z8:Z71">SUM(K8:S8)</f>
        <v>20</v>
      </c>
      <c r="AA8" s="1">
        <f aca="true" t="shared" si="6" ref="AA8:AA71">SUM(L8:S8)</f>
        <v>12</v>
      </c>
      <c r="AB8" s="1">
        <f aca="true" t="shared" si="7" ref="AB8:AB71">SUM(M8:S8)</f>
        <v>7</v>
      </c>
      <c r="AC8" s="1">
        <f aca="true" t="shared" si="8" ref="AC8:AC71">SUM(N8:S8)</f>
        <v>4</v>
      </c>
      <c r="AD8" s="1">
        <f aca="true" t="shared" si="9" ref="AD8:AD71">SUM(O8:S8)</f>
        <v>4</v>
      </c>
      <c r="AE8" s="1">
        <f aca="true" t="shared" si="10" ref="AE8:AE71">SUM(P8:S8)</f>
        <v>2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28.305785123966942</v>
      </c>
    </row>
    <row r="9" spans="1:35" ht="15">
      <c r="A9" s="1">
        <v>72699</v>
      </c>
      <c r="B9" s="1">
        <v>1</v>
      </c>
      <c r="C9" s="1">
        <v>2</v>
      </c>
      <c r="D9" s="2">
        <v>0.1</v>
      </c>
      <c r="E9" s="3">
        <v>8</v>
      </c>
      <c r="F9" s="1">
        <v>312</v>
      </c>
      <c r="G9" s="1">
        <v>146</v>
      </c>
      <c r="H9" s="1">
        <v>77</v>
      </c>
      <c r="I9" s="1">
        <v>44</v>
      </c>
      <c r="J9" s="1">
        <v>17</v>
      </c>
      <c r="K9" s="1">
        <v>14</v>
      </c>
      <c r="L9" s="1">
        <v>6</v>
      </c>
      <c r="M9" s="1">
        <v>3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f t="shared" si="0"/>
        <v>621</v>
      </c>
      <c r="V9" s="1">
        <f t="shared" si="1"/>
        <v>309</v>
      </c>
      <c r="W9" s="1">
        <f t="shared" si="2"/>
        <v>163</v>
      </c>
      <c r="X9" s="1">
        <f t="shared" si="3"/>
        <v>86</v>
      </c>
      <c r="Y9" s="1">
        <f t="shared" si="4"/>
        <v>42</v>
      </c>
      <c r="Z9" s="1">
        <f t="shared" si="5"/>
        <v>25</v>
      </c>
      <c r="AA9" s="1">
        <f t="shared" si="6"/>
        <v>11</v>
      </c>
      <c r="AB9" s="1">
        <f t="shared" si="7"/>
        <v>5</v>
      </c>
      <c r="AC9" s="1">
        <f t="shared" si="8"/>
        <v>2</v>
      </c>
      <c r="AD9" s="1">
        <f t="shared" si="9"/>
        <v>1</v>
      </c>
      <c r="AE9" s="1">
        <f t="shared" si="10"/>
        <v>0</v>
      </c>
      <c r="AF9" s="1">
        <f t="shared" si="11"/>
        <v>0</v>
      </c>
      <c r="AG9" s="1">
        <f t="shared" si="12"/>
        <v>0</v>
      </c>
      <c r="AH9" s="1">
        <f t="shared" si="13"/>
        <v>0</v>
      </c>
      <c r="AI9" s="9">
        <f t="shared" si="14"/>
        <v>26.247987117552334</v>
      </c>
    </row>
    <row r="10" spans="1:35" ht="15">
      <c r="A10" s="1">
        <v>72699</v>
      </c>
      <c r="B10" s="1">
        <v>1</v>
      </c>
      <c r="C10" s="1">
        <v>3</v>
      </c>
      <c r="D10" s="2">
        <v>0.18</v>
      </c>
      <c r="E10" s="3">
        <v>7</v>
      </c>
      <c r="F10" s="1">
        <v>273</v>
      </c>
      <c r="G10" s="1">
        <v>119</v>
      </c>
      <c r="H10" s="1">
        <v>48</v>
      </c>
      <c r="I10" s="1">
        <v>26</v>
      </c>
      <c r="J10" s="1">
        <v>11</v>
      </c>
      <c r="K10" s="1">
        <v>5</v>
      </c>
      <c r="L10" s="1">
        <v>3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2</v>
      </c>
      <c r="U10" s="1">
        <f t="shared" si="0"/>
        <v>486</v>
      </c>
      <c r="V10" s="1">
        <f t="shared" si="1"/>
        <v>213</v>
      </c>
      <c r="W10" s="1">
        <f t="shared" si="2"/>
        <v>94</v>
      </c>
      <c r="X10" s="1">
        <f t="shared" si="3"/>
        <v>46</v>
      </c>
      <c r="Y10" s="1">
        <f t="shared" si="4"/>
        <v>20</v>
      </c>
      <c r="Z10" s="1">
        <f t="shared" si="5"/>
        <v>9</v>
      </c>
      <c r="AA10" s="1">
        <f t="shared" si="6"/>
        <v>4</v>
      </c>
      <c r="AB10" s="1">
        <f t="shared" si="7"/>
        <v>1</v>
      </c>
      <c r="AC10" s="1">
        <f t="shared" si="8"/>
        <v>1</v>
      </c>
      <c r="AD10" s="1">
        <f t="shared" si="9"/>
        <v>1</v>
      </c>
      <c r="AE10" s="1">
        <f t="shared" si="10"/>
        <v>1</v>
      </c>
      <c r="AF10" s="1">
        <f t="shared" si="11"/>
        <v>1</v>
      </c>
      <c r="AG10" s="1">
        <f t="shared" si="12"/>
        <v>0</v>
      </c>
      <c r="AH10" s="1">
        <f t="shared" si="13"/>
        <v>0</v>
      </c>
      <c r="AI10" s="9">
        <f t="shared" si="14"/>
        <v>19.34156378600823</v>
      </c>
    </row>
    <row r="11" spans="1:35" ht="15">
      <c r="A11" s="1">
        <v>72699</v>
      </c>
      <c r="B11" s="1">
        <v>1</v>
      </c>
      <c r="C11" s="1">
        <v>4</v>
      </c>
      <c r="D11" s="2">
        <v>0.25</v>
      </c>
      <c r="E11" s="3">
        <v>6</v>
      </c>
      <c r="F11" s="1">
        <v>487</v>
      </c>
      <c r="G11" s="1">
        <v>209</v>
      </c>
      <c r="H11" s="1">
        <v>140</v>
      </c>
      <c r="I11" s="1">
        <v>67</v>
      </c>
      <c r="J11" s="1">
        <v>31</v>
      </c>
      <c r="K11" s="1">
        <v>5</v>
      </c>
      <c r="L11" s="1">
        <v>2</v>
      </c>
      <c r="M11" s="1">
        <v>2</v>
      </c>
      <c r="N11" s="1">
        <v>1</v>
      </c>
      <c r="O11" s="1">
        <v>2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946</v>
      </c>
      <c r="V11" s="1">
        <f t="shared" si="1"/>
        <v>459</v>
      </c>
      <c r="W11" s="1">
        <f t="shared" si="2"/>
        <v>250</v>
      </c>
      <c r="X11" s="1">
        <f t="shared" si="3"/>
        <v>110</v>
      </c>
      <c r="Y11" s="1">
        <f t="shared" si="4"/>
        <v>43</v>
      </c>
      <c r="Z11" s="1">
        <f t="shared" si="5"/>
        <v>12</v>
      </c>
      <c r="AA11" s="1">
        <f t="shared" si="6"/>
        <v>7</v>
      </c>
      <c r="AB11" s="1">
        <f t="shared" si="7"/>
        <v>5</v>
      </c>
      <c r="AC11" s="1">
        <f t="shared" si="8"/>
        <v>3</v>
      </c>
      <c r="AD11" s="1">
        <f t="shared" si="9"/>
        <v>2</v>
      </c>
      <c r="AE11" s="1">
        <f t="shared" si="10"/>
        <v>0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26.42706131078224</v>
      </c>
    </row>
    <row r="12" spans="1:35" ht="15">
      <c r="A12" s="1">
        <v>72699</v>
      </c>
      <c r="B12" s="1">
        <v>1</v>
      </c>
      <c r="C12" s="1">
        <v>5</v>
      </c>
      <c r="D12" s="2">
        <v>0.31</v>
      </c>
      <c r="E12" s="3">
        <v>6</v>
      </c>
      <c r="F12" s="1">
        <v>185</v>
      </c>
      <c r="G12" s="1">
        <v>97</v>
      </c>
      <c r="H12" s="1">
        <v>53</v>
      </c>
      <c r="I12" s="1">
        <v>24</v>
      </c>
      <c r="J12" s="1">
        <v>16</v>
      </c>
      <c r="K12" s="1">
        <v>8</v>
      </c>
      <c r="L12" s="1">
        <v>3</v>
      </c>
      <c r="M12" s="1">
        <v>2</v>
      </c>
      <c r="N12" s="1">
        <v>1</v>
      </c>
      <c r="O12" s="1">
        <v>1</v>
      </c>
      <c r="P12" s="1">
        <v>0</v>
      </c>
      <c r="Q12" s="1">
        <v>0</v>
      </c>
      <c r="R12" s="1">
        <v>0</v>
      </c>
      <c r="S12" s="1">
        <v>1</v>
      </c>
      <c r="T12" s="1">
        <v>2</v>
      </c>
      <c r="U12" s="1">
        <f t="shared" si="0"/>
        <v>391</v>
      </c>
      <c r="V12" s="1">
        <f t="shared" si="1"/>
        <v>206</v>
      </c>
      <c r="W12" s="1">
        <f t="shared" si="2"/>
        <v>109</v>
      </c>
      <c r="X12" s="1">
        <f t="shared" si="3"/>
        <v>56</v>
      </c>
      <c r="Y12" s="1">
        <f t="shared" si="4"/>
        <v>32</v>
      </c>
      <c r="Z12" s="1">
        <f t="shared" si="5"/>
        <v>16</v>
      </c>
      <c r="AA12" s="1">
        <f t="shared" si="6"/>
        <v>8</v>
      </c>
      <c r="AB12" s="1">
        <f t="shared" si="7"/>
        <v>5</v>
      </c>
      <c r="AC12" s="1">
        <f t="shared" si="8"/>
        <v>3</v>
      </c>
      <c r="AD12" s="1">
        <f t="shared" si="9"/>
        <v>2</v>
      </c>
      <c r="AE12" s="1">
        <f t="shared" si="10"/>
        <v>1</v>
      </c>
      <c r="AF12" s="1">
        <f t="shared" si="11"/>
        <v>1</v>
      </c>
      <c r="AG12" s="1">
        <f t="shared" si="12"/>
        <v>1</v>
      </c>
      <c r="AH12" s="1">
        <f t="shared" si="13"/>
        <v>1</v>
      </c>
      <c r="AI12" s="9">
        <f t="shared" si="14"/>
        <v>27.877237851662407</v>
      </c>
    </row>
    <row r="13" spans="1:35" ht="15">
      <c r="A13" s="1">
        <v>72699</v>
      </c>
      <c r="B13" s="1">
        <v>1</v>
      </c>
      <c r="C13" s="1">
        <v>6</v>
      </c>
      <c r="D13" s="2">
        <v>0.37</v>
      </c>
      <c r="E13" s="3">
        <v>6.5</v>
      </c>
      <c r="F13" s="1">
        <v>307</v>
      </c>
      <c r="G13" s="1">
        <v>94</v>
      </c>
      <c r="H13" s="1">
        <v>45</v>
      </c>
      <c r="I13" s="1">
        <v>25</v>
      </c>
      <c r="J13" s="1">
        <v>17</v>
      </c>
      <c r="K13" s="1">
        <v>10</v>
      </c>
      <c r="L13" s="1">
        <v>3</v>
      </c>
      <c r="M13" s="1">
        <v>3</v>
      </c>
      <c r="N13" s="1">
        <v>1</v>
      </c>
      <c r="O13" s="1">
        <v>1</v>
      </c>
      <c r="P13" s="1">
        <v>0</v>
      </c>
      <c r="Q13" s="1">
        <v>0</v>
      </c>
      <c r="R13" s="1">
        <v>1</v>
      </c>
      <c r="S13" s="1">
        <v>0</v>
      </c>
      <c r="T13" s="1">
        <v>2</v>
      </c>
      <c r="U13" s="1">
        <f t="shared" si="0"/>
        <v>507</v>
      </c>
      <c r="V13" s="1">
        <f t="shared" si="1"/>
        <v>200</v>
      </c>
      <c r="W13" s="1">
        <f t="shared" si="2"/>
        <v>106</v>
      </c>
      <c r="X13" s="1">
        <f t="shared" si="3"/>
        <v>61</v>
      </c>
      <c r="Y13" s="1">
        <f t="shared" si="4"/>
        <v>36</v>
      </c>
      <c r="Z13" s="1">
        <f t="shared" si="5"/>
        <v>19</v>
      </c>
      <c r="AA13" s="1">
        <f t="shared" si="6"/>
        <v>9</v>
      </c>
      <c r="AB13" s="1">
        <f t="shared" si="7"/>
        <v>6</v>
      </c>
      <c r="AC13" s="1">
        <f t="shared" si="8"/>
        <v>3</v>
      </c>
      <c r="AD13" s="1">
        <f t="shared" si="9"/>
        <v>2</v>
      </c>
      <c r="AE13" s="1">
        <f t="shared" si="10"/>
        <v>1</v>
      </c>
      <c r="AF13" s="1">
        <f t="shared" si="11"/>
        <v>1</v>
      </c>
      <c r="AG13" s="1">
        <f t="shared" si="12"/>
        <v>1</v>
      </c>
      <c r="AH13" s="1">
        <f t="shared" si="13"/>
        <v>0</v>
      </c>
      <c r="AI13" s="9">
        <f t="shared" si="14"/>
        <v>20.907297830374755</v>
      </c>
    </row>
    <row r="14" spans="1:35" ht="15">
      <c r="A14" s="1">
        <v>72699</v>
      </c>
      <c r="B14" s="1">
        <v>1</v>
      </c>
      <c r="C14" s="1">
        <v>7</v>
      </c>
      <c r="D14" s="2">
        <v>0.435</v>
      </c>
      <c r="E14" s="3">
        <v>7</v>
      </c>
      <c r="F14" s="1">
        <v>473</v>
      </c>
      <c r="G14" s="1">
        <v>260</v>
      </c>
      <c r="H14" s="1">
        <v>196</v>
      </c>
      <c r="I14" s="1">
        <v>134</v>
      </c>
      <c r="J14" s="1">
        <v>75</v>
      </c>
      <c r="K14" s="1">
        <v>31</v>
      </c>
      <c r="L14" s="1">
        <v>7</v>
      </c>
      <c r="M14" s="1">
        <v>2</v>
      </c>
      <c r="N14" s="1">
        <v>2</v>
      </c>
      <c r="O14" s="1">
        <v>1</v>
      </c>
      <c r="P14" s="1">
        <v>1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1182</v>
      </c>
      <c r="V14" s="1">
        <f t="shared" si="1"/>
        <v>709</v>
      </c>
      <c r="W14" s="1">
        <f t="shared" si="2"/>
        <v>449</v>
      </c>
      <c r="X14" s="1">
        <f t="shared" si="3"/>
        <v>253</v>
      </c>
      <c r="Y14" s="1">
        <f t="shared" si="4"/>
        <v>119</v>
      </c>
      <c r="Z14" s="1">
        <f t="shared" si="5"/>
        <v>44</v>
      </c>
      <c r="AA14" s="1">
        <f t="shared" si="6"/>
        <v>13</v>
      </c>
      <c r="AB14" s="1">
        <f t="shared" si="7"/>
        <v>6</v>
      </c>
      <c r="AC14" s="1">
        <f t="shared" si="8"/>
        <v>4</v>
      </c>
      <c r="AD14" s="1">
        <f t="shared" si="9"/>
        <v>2</v>
      </c>
      <c r="AE14" s="1">
        <f t="shared" si="10"/>
        <v>1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37.98646362098139</v>
      </c>
    </row>
    <row r="15" spans="1:35" ht="15">
      <c r="A15" s="1">
        <v>72699</v>
      </c>
      <c r="B15" s="1">
        <v>1</v>
      </c>
      <c r="C15" s="1">
        <v>8</v>
      </c>
      <c r="D15" s="2">
        <v>0.505</v>
      </c>
      <c r="E15" s="3">
        <v>7</v>
      </c>
      <c r="F15" s="1">
        <v>160</v>
      </c>
      <c r="G15" s="1">
        <v>70</v>
      </c>
      <c r="H15" s="1">
        <v>35</v>
      </c>
      <c r="I15" s="1">
        <v>13</v>
      </c>
      <c r="J15" s="1">
        <v>7</v>
      </c>
      <c r="K15" s="1">
        <v>3</v>
      </c>
      <c r="L15" s="1">
        <v>1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1">
        <f t="shared" si="0"/>
        <v>290</v>
      </c>
      <c r="V15" s="1">
        <f t="shared" si="1"/>
        <v>130</v>
      </c>
      <c r="W15" s="1">
        <f t="shared" si="2"/>
        <v>60</v>
      </c>
      <c r="X15" s="1">
        <f t="shared" si="3"/>
        <v>25</v>
      </c>
      <c r="Y15" s="1">
        <f t="shared" si="4"/>
        <v>12</v>
      </c>
      <c r="Z15" s="1">
        <f t="shared" si="5"/>
        <v>5</v>
      </c>
      <c r="AA15" s="1">
        <f t="shared" si="6"/>
        <v>2</v>
      </c>
      <c r="AB15" s="1">
        <f t="shared" si="7"/>
        <v>1</v>
      </c>
      <c r="AC15" s="1">
        <f t="shared" si="8"/>
        <v>1</v>
      </c>
      <c r="AD15" s="1">
        <f t="shared" si="9"/>
        <v>0</v>
      </c>
      <c r="AE15" s="1">
        <f t="shared" si="10"/>
        <v>0</v>
      </c>
      <c r="AF15" s="1">
        <f t="shared" si="11"/>
        <v>0</v>
      </c>
      <c r="AG15" s="1">
        <f t="shared" si="12"/>
        <v>0</v>
      </c>
      <c r="AH15" s="1">
        <f t="shared" si="13"/>
        <v>0</v>
      </c>
      <c r="AI15" s="9">
        <f t="shared" si="14"/>
        <v>20.689655172413794</v>
      </c>
    </row>
    <row r="16" spans="1:35" ht="15">
      <c r="A16" s="1">
        <v>72699</v>
      </c>
      <c r="B16" s="1">
        <v>1</v>
      </c>
      <c r="C16" s="1">
        <v>9</v>
      </c>
      <c r="D16" s="2">
        <v>0.575</v>
      </c>
      <c r="E16" s="3">
        <v>7</v>
      </c>
      <c r="F16" s="1">
        <v>260</v>
      </c>
      <c r="G16" s="1">
        <v>106</v>
      </c>
      <c r="H16" s="1">
        <v>86</v>
      </c>
      <c r="I16" s="1">
        <v>43</v>
      </c>
      <c r="J16" s="1">
        <v>34</v>
      </c>
      <c r="K16" s="1">
        <v>12</v>
      </c>
      <c r="L16" s="1">
        <v>13</v>
      </c>
      <c r="M16" s="1">
        <v>5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559</v>
      </c>
      <c r="V16" s="1">
        <f t="shared" si="1"/>
        <v>299</v>
      </c>
      <c r="W16" s="1">
        <f t="shared" si="2"/>
        <v>193</v>
      </c>
      <c r="X16" s="1">
        <f t="shared" si="3"/>
        <v>107</v>
      </c>
      <c r="Y16" s="1">
        <f t="shared" si="4"/>
        <v>64</v>
      </c>
      <c r="Z16" s="1">
        <f t="shared" si="5"/>
        <v>30</v>
      </c>
      <c r="AA16" s="1">
        <f t="shared" si="6"/>
        <v>18</v>
      </c>
      <c r="AB16" s="1">
        <f t="shared" si="7"/>
        <v>5</v>
      </c>
      <c r="AC16" s="1">
        <f t="shared" si="8"/>
        <v>0</v>
      </c>
      <c r="AD16" s="1">
        <f t="shared" si="9"/>
        <v>0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34.52593917710197</v>
      </c>
    </row>
    <row r="17" spans="1:35" ht="15">
      <c r="A17" s="1">
        <v>72699</v>
      </c>
      <c r="B17" s="1">
        <v>1</v>
      </c>
      <c r="C17" s="1">
        <v>10</v>
      </c>
      <c r="D17" s="2">
        <v>0.645</v>
      </c>
      <c r="E17" s="3">
        <v>7</v>
      </c>
      <c r="F17" s="1">
        <v>493</v>
      </c>
      <c r="G17" s="1">
        <v>270</v>
      </c>
      <c r="H17" s="1">
        <v>154</v>
      </c>
      <c r="I17" s="1">
        <v>112</v>
      </c>
      <c r="J17" s="1">
        <v>72</v>
      </c>
      <c r="K17" s="1">
        <v>45</v>
      </c>
      <c r="L17" s="1">
        <v>15</v>
      </c>
      <c r="M17" s="1">
        <v>2</v>
      </c>
      <c r="N17" s="1">
        <v>2</v>
      </c>
      <c r="O17" s="1">
        <v>2</v>
      </c>
      <c r="P17" s="1">
        <v>0</v>
      </c>
      <c r="Q17" s="1">
        <v>0</v>
      </c>
      <c r="R17" s="1">
        <v>1</v>
      </c>
      <c r="S17" s="1">
        <v>0</v>
      </c>
      <c r="T17" s="1">
        <v>2</v>
      </c>
      <c r="U17" s="1">
        <f t="shared" si="0"/>
        <v>1168</v>
      </c>
      <c r="V17" s="1">
        <f t="shared" si="1"/>
        <v>675</v>
      </c>
      <c r="W17" s="1">
        <f t="shared" si="2"/>
        <v>405</v>
      </c>
      <c r="X17" s="1">
        <f t="shared" si="3"/>
        <v>251</v>
      </c>
      <c r="Y17" s="1">
        <f t="shared" si="4"/>
        <v>139</v>
      </c>
      <c r="Z17" s="1">
        <f t="shared" si="5"/>
        <v>67</v>
      </c>
      <c r="AA17" s="1">
        <f t="shared" si="6"/>
        <v>22</v>
      </c>
      <c r="AB17" s="1">
        <f t="shared" si="7"/>
        <v>7</v>
      </c>
      <c r="AC17" s="1">
        <f t="shared" si="8"/>
        <v>5</v>
      </c>
      <c r="AD17" s="1">
        <f t="shared" si="9"/>
        <v>3</v>
      </c>
      <c r="AE17" s="1">
        <f t="shared" si="10"/>
        <v>1</v>
      </c>
      <c r="AF17" s="1">
        <f t="shared" si="11"/>
        <v>1</v>
      </c>
      <c r="AG17" s="1">
        <f t="shared" si="12"/>
        <v>1</v>
      </c>
      <c r="AH17" s="1">
        <f t="shared" si="13"/>
        <v>0</v>
      </c>
      <c r="AI17" s="9">
        <f t="shared" si="14"/>
        <v>34.67465753424658</v>
      </c>
    </row>
    <row r="18" spans="1:35" ht="15">
      <c r="A18" s="1">
        <v>72699</v>
      </c>
      <c r="B18" s="1">
        <v>1</v>
      </c>
      <c r="C18" s="1">
        <v>11</v>
      </c>
      <c r="D18" s="2">
        <v>0.715</v>
      </c>
      <c r="E18" s="3">
        <v>7</v>
      </c>
      <c r="F18" s="1">
        <v>246</v>
      </c>
      <c r="G18" s="1">
        <v>109</v>
      </c>
      <c r="H18" s="1">
        <v>47</v>
      </c>
      <c r="I18" s="1">
        <v>19</v>
      </c>
      <c r="J18" s="1">
        <v>9</v>
      </c>
      <c r="K18" s="1">
        <v>8</v>
      </c>
      <c r="L18" s="1">
        <v>3</v>
      </c>
      <c r="M18" s="1">
        <v>5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f t="shared" si="0"/>
        <v>447</v>
      </c>
      <c r="V18" s="1">
        <f t="shared" si="1"/>
        <v>201</v>
      </c>
      <c r="W18" s="1">
        <f t="shared" si="2"/>
        <v>92</v>
      </c>
      <c r="X18" s="1">
        <f t="shared" si="3"/>
        <v>45</v>
      </c>
      <c r="Y18" s="1">
        <f t="shared" si="4"/>
        <v>26</v>
      </c>
      <c r="Z18" s="1">
        <f t="shared" si="5"/>
        <v>17</v>
      </c>
      <c r="AA18" s="1">
        <f t="shared" si="6"/>
        <v>9</v>
      </c>
      <c r="AB18" s="1">
        <f t="shared" si="7"/>
        <v>6</v>
      </c>
      <c r="AC18" s="1">
        <f t="shared" si="8"/>
        <v>1</v>
      </c>
      <c r="AD18" s="1">
        <f t="shared" si="9"/>
        <v>0</v>
      </c>
      <c r="AE18" s="1">
        <f t="shared" si="10"/>
        <v>0</v>
      </c>
      <c r="AF18" s="1">
        <f t="shared" si="11"/>
        <v>0</v>
      </c>
      <c r="AG18" s="1">
        <f t="shared" si="12"/>
        <v>0</v>
      </c>
      <c r="AH18" s="1">
        <f t="shared" si="13"/>
        <v>0</v>
      </c>
      <c r="AI18" s="9">
        <f t="shared" si="14"/>
        <v>20.581655480984338</v>
      </c>
    </row>
    <row r="19" spans="1:35" ht="15">
      <c r="A19" s="1">
        <v>72699</v>
      </c>
      <c r="B19" s="1">
        <v>1</v>
      </c>
      <c r="C19" s="1">
        <v>12</v>
      </c>
      <c r="D19" s="2">
        <v>0.785</v>
      </c>
      <c r="E19" s="3">
        <v>7</v>
      </c>
      <c r="F19" s="1">
        <v>355</v>
      </c>
      <c r="G19" s="1">
        <v>126</v>
      </c>
      <c r="H19" s="1">
        <v>71</v>
      </c>
      <c r="I19" s="1">
        <v>22</v>
      </c>
      <c r="J19" s="1">
        <v>12</v>
      </c>
      <c r="K19" s="1">
        <v>4</v>
      </c>
      <c r="L19" s="1">
        <v>2</v>
      </c>
      <c r="M19" s="1">
        <v>2</v>
      </c>
      <c r="N19" s="1">
        <v>2</v>
      </c>
      <c r="O19" s="1">
        <v>1</v>
      </c>
      <c r="P19" s="1">
        <v>0</v>
      </c>
      <c r="Q19" s="1">
        <v>1</v>
      </c>
      <c r="R19" s="1">
        <v>0</v>
      </c>
      <c r="S19" s="1">
        <v>0</v>
      </c>
      <c r="T19" s="1">
        <v>2</v>
      </c>
      <c r="U19" s="1">
        <f t="shared" si="0"/>
        <v>598</v>
      </c>
      <c r="V19" s="1">
        <f t="shared" si="1"/>
        <v>243</v>
      </c>
      <c r="W19" s="1">
        <f t="shared" si="2"/>
        <v>117</v>
      </c>
      <c r="X19" s="1">
        <f t="shared" si="3"/>
        <v>46</v>
      </c>
      <c r="Y19" s="1">
        <f t="shared" si="4"/>
        <v>24</v>
      </c>
      <c r="Z19" s="1">
        <f t="shared" si="5"/>
        <v>12</v>
      </c>
      <c r="AA19" s="1">
        <f t="shared" si="6"/>
        <v>8</v>
      </c>
      <c r="AB19" s="1">
        <f t="shared" si="7"/>
        <v>6</v>
      </c>
      <c r="AC19" s="1">
        <f t="shared" si="8"/>
        <v>4</v>
      </c>
      <c r="AD19" s="1">
        <f t="shared" si="9"/>
        <v>2</v>
      </c>
      <c r="AE19" s="1">
        <f t="shared" si="10"/>
        <v>1</v>
      </c>
      <c r="AF19" s="1">
        <f t="shared" si="11"/>
        <v>1</v>
      </c>
      <c r="AG19" s="1">
        <f t="shared" si="12"/>
        <v>0</v>
      </c>
      <c r="AH19" s="1">
        <f t="shared" si="13"/>
        <v>0</v>
      </c>
      <c r="AI19" s="9">
        <f t="shared" si="14"/>
        <v>19.565217391304348</v>
      </c>
    </row>
    <row r="20" spans="1:35" ht="15">
      <c r="A20" s="1">
        <v>72699</v>
      </c>
      <c r="B20" s="1">
        <v>1</v>
      </c>
      <c r="C20" s="1">
        <v>13</v>
      </c>
      <c r="D20" s="2">
        <v>0.855</v>
      </c>
      <c r="E20" s="3">
        <v>7</v>
      </c>
      <c r="F20" s="1">
        <v>203</v>
      </c>
      <c r="G20" s="1">
        <v>97</v>
      </c>
      <c r="H20" s="1">
        <v>49</v>
      </c>
      <c r="I20" s="1">
        <v>23</v>
      </c>
      <c r="J20" s="1">
        <v>10</v>
      </c>
      <c r="K20" s="1">
        <v>7</v>
      </c>
      <c r="L20" s="1">
        <v>3</v>
      </c>
      <c r="M20" s="1">
        <v>2</v>
      </c>
      <c r="N20" s="1">
        <v>1</v>
      </c>
      <c r="O20" s="1">
        <v>2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397</v>
      </c>
      <c r="V20" s="1">
        <f t="shared" si="1"/>
        <v>194</v>
      </c>
      <c r="W20" s="1">
        <f t="shared" si="2"/>
        <v>97</v>
      </c>
      <c r="X20" s="1">
        <f t="shared" si="3"/>
        <v>48</v>
      </c>
      <c r="Y20" s="1">
        <f t="shared" si="4"/>
        <v>25</v>
      </c>
      <c r="Z20" s="1">
        <f t="shared" si="5"/>
        <v>15</v>
      </c>
      <c r="AA20" s="1">
        <f t="shared" si="6"/>
        <v>8</v>
      </c>
      <c r="AB20" s="1">
        <f t="shared" si="7"/>
        <v>5</v>
      </c>
      <c r="AC20" s="1">
        <f t="shared" si="8"/>
        <v>3</v>
      </c>
      <c r="AD20" s="1">
        <f t="shared" si="9"/>
        <v>2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24.43324937027708</v>
      </c>
    </row>
    <row r="21" spans="1:35" ht="15">
      <c r="A21" s="1">
        <v>72699</v>
      </c>
      <c r="B21" s="1">
        <v>1</v>
      </c>
      <c r="C21" s="1">
        <v>14</v>
      </c>
      <c r="D21" s="2">
        <v>0.925</v>
      </c>
      <c r="E21" s="3">
        <v>8</v>
      </c>
      <c r="F21" s="1">
        <v>162</v>
      </c>
      <c r="G21" s="1">
        <v>72</v>
      </c>
      <c r="H21" s="1">
        <v>30</v>
      </c>
      <c r="I21" s="1">
        <v>26</v>
      </c>
      <c r="J21" s="1">
        <v>6</v>
      </c>
      <c r="K21" s="1">
        <v>4</v>
      </c>
      <c r="L21" s="1">
        <v>1</v>
      </c>
      <c r="M21" s="1">
        <v>1</v>
      </c>
      <c r="N21" s="1">
        <v>0</v>
      </c>
      <c r="O21" s="1">
        <v>0</v>
      </c>
      <c r="P21" s="1">
        <v>1</v>
      </c>
      <c r="Q21" s="1">
        <v>0</v>
      </c>
      <c r="R21" s="1">
        <v>0</v>
      </c>
      <c r="S21" s="1">
        <v>0</v>
      </c>
      <c r="T21" s="1">
        <v>2</v>
      </c>
      <c r="U21" s="1">
        <f t="shared" si="0"/>
        <v>303</v>
      </c>
      <c r="V21" s="1">
        <f t="shared" si="1"/>
        <v>141</v>
      </c>
      <c r="W21" s="1">
        <f t="shared" si="2"/>
        <v>69</v>
      </c>
      <c r="X21" s="1">
        <f t="shared" si="3"/>
        <v>39</v>
      </c>
      <c r="Y21" s="1">
        <f t="shared" si="4"/>
        <v>13</v>
      </c>
      <c r="Z21" s="1">
        <f t="shared" si="5"/>
        <v>7</v>
      </c>
      <c r="AA21" s="1">
        <f t="shared" si="6"/>
        <v>3</v>
      </c>
      <c r="AB21" s="1">
        <f t="shared" si="7"/>
        <v>2</v>
      </c>
      <c r="AC21" s="1">
        <f t="shared" si="8"/>
        <v>1</v>
      </c>
      <c r="AD21" s="1">
        <f t="shared" si="9"/>
        <v>1</v>
      </c>
      <c r="AE21" s="1">
        <f t="shared" si="10"/>
        <v>1</v>
      </c>
      <c r="AF21" s="1">
        <f t="shared" si="11"/>
        <v>0</v>
      </c>
      <c r="AG21" s="1">
        <f t="shared" si="12"/>
        <v>0</v>
      </c>
      <c r="AH21" s="1">
        <f t="shared" si="13"/>
        <v>0</v>
      </c>
      <c r="AI21" s="9">
        <f t="shared" si="14"/>
        <v>22.772277227722775</v>
      </c>
    </row>
    <row r="22" spans="1:35" ht="15">
      <c r="A22" s="1">
        <v>72699</v>
      </c>
      <c r="B22" s="1">
        <v>2</v>
      </c>
      <c r="C22" s="1">
        <v>1</v>
      </c>
      <c r="D22" s="2">
        <v>1.005</v>
      </c>
      <c r="E22" s="3">
        <v>8</v>
      </c>
      <c r="F22" s="1">
        <v>485</v>
      </c>
      <c r="G22" s="1">
        <v>245</v>
      </c>
      <c r="H22" s="1">
        <v>150</v>
      </c>
      <c r="I22" s="1">
        <v>88</v>
      </c>
      <c r="J22" s="1">
        <v>40</v>
      </c>
      <c r="K22" s="1">
        <v>17</v>
      </c>
      <c r="L22" s="1">
        <v>10</v>
      </c>
      <c r="M22" s="1">
        <v>7</v>
      </c>
      <c r="N22" s="1">
        <v>2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1045</v>
      </c>
      <c r="V22" s="1">
        <f t="shared" si="1"/>
        <v>560</v>
      </c>
      <c r="W22" s="1">
        <f t="shared" si="2"/>
        <v>315</v>
      </c>
      <c r="X22" s="1">
        <f t="shared" si="3"/>
        <v>165</v>
      </c>
      <c r="Y22" s="1">
        <f t="shared" si="4"/>
        <v>77</v>
      </c>
      <c r="Z22" s="1">
        <f t="shared" si="5"/>
        <v>37</v>
      </c>
      <c r="AA22" s="1">
        <f t="shared" si="6"/>
        <v>20</v>
      </c>
      <c r="AB22" s="1">
        <f t="shared" si="7"/>
        <v>10</v>
      </c>
      <c r="AC22" s="1">
        <f t="shared" si="8"/>
        <v>3</v>
      </c>
      <c r="AD22" s="1">
        <f t="shared" si="9"/>
        <v>1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30.14354066985646</v>
      </c>
    </row>
    <row r="23" spans="1:35" ht="15">
      <c r="A23" s="1">
        <v>72699</v>
      </c>
      <c r="B23" s="1">
        <v>2</v>
      </c>
      <c r="C23" s="1">
        <v>2</v>
      </c>
      <c r="D23" s="2">
        <v>1.085</v>
      </c>
      <c r="E23" s="3">
        <v>8</v>
      </c>
      <c r="F23" s="1">
        <v>368</v>
      </c>
      <c r="G23" s="1">
        <v>190</v>
      </c>
      <c r="H23" s="1">
        <v>133</v>
      </c>
      <c r="I23" s="1">
        <v>53</v>
      </c>
      <c r="J23" s="1">
        <v>29</v>
      </c>
      <c r="K23" s="1">
        <v>16</v>
      </c>
      <c r="L23" s="1">
        <v>4</v>
      </c>
      <c r="M23" s="1">
        <v>6</v>
      </c>
      <c r="N23" s="1">
        <v>1</v>
      </c>
      <c r="O23" s="1">
        <v>2</v>
      </c>
      <c r="P23" s="1">
        <v>0</v>
      </c>
      <c r="Q23" s="1">
        <v>0</v>
      </c>
      <c r="R23" s="1">
        <v>0</v>
      </c>
      <c r="S23" s="1">
        <v>1</v>
      </c>
      <c r="T23" s="1">
        <v>2</v>
      </c>
      <c r="U23" s="1">
        <f t="shared" si="0"/>
        <v>803</v>
      </c>
      <c r="V23" s="1">
        <f t="shared" si="1"/>
        <v>435</v>
      </c>
      <c r="W23" s="1">
        <f t="shared" si="2"/>
        <v>245</v>
      </c>
      <c r="X23" s="1">
        <f t="shared" si="3"/>
        <v>112</v>
      </c>
      <c r="Y23" s="1">
        <f t="shared" si="4"/>
        <v>59</v>
      </c>
      <c r="Z23" s="1">
        <f t="shared" si="5"/>
        <v>30</v>
      </c>
      <c r="AA23" s="1">
        <f t="shared" si="6"/>
        <v>14</v>
      </c>
      <c r="AB23" s="1">
        <f t="shared" si="7"/>
        <v>10</v>
      </c>
      <c r="AC23" s="1">
        <f t="shared" si="8"/>
        <v>4</v>
      </c>
      <c r="AD23" s="1">
        <f t="shared" si="9"/>
        <v>3</v>
      </c>
      <c r="AE23" s="1">
        <f t="shared" si="10"/>
        <v>1</v>
      </c>
      <c r="AF23" s="1">
        <f t="shared" si="11"/>
        <v>1</v>
      </c>
      <c r="AG23" s="1">
        <f t="shared" si="12"/>
        <v>1</v>
      </c>
      <c r="AH23" s="1">
        <f t="shared" si="13"/>
        <v>1</v>
      </c>
      <c r="AI23" s="9">
        <f t="shared" si="14"/>
        <v>30.510585305105852</v>
      </c>
    </row>
    <row r="24" spans="1:35" ht="15">
      <c r="A24" s="1">
        <v>72699</v>
      </c>
      <c r="B24" s="1">
        <v>2</v>
      </c>
      <c r="C24" s="1">
        <v>3</v>
      </c>
      <c r="D24" s="2">
        <v>1.165</v>
      </c>
      <c r="E24" s="3">
        <v>5</v>
      </c>
      <c r="F24" s="1">
        <v>138</v>
      </c>
      <c r="G24" s="1">
        <v>84</v>
      </c>
      <c r="H24" s="1">
        <v>34</v>
      </c>
      <c r="I24" s="1">
        <v>24</v>
      </c>
      <c r="J24" s="1">
        <v>11</v>
      </c>
      <c r="K24" s="1">
        <v>5</v>
      </c>
      <c r="L24" s="1">
        <v>2</v>
      </c>
      <c r="M24" s="1">
        <v>1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301</v>
      </c>
      <c r="V24" s="1">
        <f t="shared" si="1"/>
        <v>163</v>
      </c>
      <c r="W24" s="1">
        <f t="shared" si="2"/>
        <v>79</v>
      </c>
      <c r="X24" s="1">
        <f t="shared" si="3"/>
        <v>45</v>
      </c>
      <c r="Y24" s="1">
        <f t="shared" si="4"/>
        <v>21</v>
      </c>
      <c r="Z24" s="1">
        <f t="shared" si="5"/>
        <v>10</v>
      </c>
      <c r="AA24" s="1">
        <f t="shared" si="6"/>
        <v>5</v>
      </c>
      <c r="AB24" s="1">
        <f t="shared" si="7"/>
        <v>3</v>
      </c>
      <c r="AC24" s="1">
        <f t="shared" si="8"/>
        <v>2</v>
      </c>
      <c r="AD24" s="1">
        <f t="shared" si="9"/>
        <v>1</v>
      </c>
      <c r="AE24" s="1">
        <f t="shared" si="10"/>
        <v>0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26.245847176079735</v>
      </c>
    </row>
    <row r="25" spans="1:35" ht="15">
      <c r="A25" s="1">
        <v>72699</v>
      </c>
      <c r="B25" s="1">
        <v>2</v>
      </c>
      <c r="C25" s="1">
        <v>4</v>
      </c>
      <c r="D25" s="2">
        <v>1.215</v>
      </c>
      <c r="E25" s="3">
        <v>6</v>
      </c>
      <c r="F25" s="1">
        <v>157</v>
      </c>
      <c r="G25" s="1">
        <v>68</v>
      </c>
      <c r="H25" s="1">
        <v>32</v>
      </c>
      <c r="I25" s="1">
        <v>17</v>
      </c>
      <c r="J25" s="1">
        <v>7</v>
      </c>
      <c r="K25" s="1">
        <v>3</v>
      </c>
      <c r="L25" s="1">
        <v>1</v>
      </c>
      <c r="M25" s="1">
        <v>1</v>
      </c>
      <c r="N25" s="1">
        <v>1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288</v>
      </c>
      <c r="V25" s="1">
        <f t="shared" si="1"/>
        <v>131</v>
      </c>
      <c r="W25" s="1">
        <f t="shared" si="2"/>
        <v>63</v>
      </c>
      <c r="X25" s="1">
        <f t="shared" si="3"/>
        <v>31</v>
      </c>
      <c r="Y25" s="1">
        <f t="shared" si="4"/>
        <v>14</v>
      </c>
      <c r="Z25" s="1">
        <f t="shared" si="5"/>
        <v>7</v>
      </c>
      <c r="AA25" s="1">
        <f t="shared" si="6"/>
        <v>4</v>
      </c>
      <c r="AB25" s="1">
        <f t="shared" si="7"/>
        <v>3</v>
      </c>
      <c r="AC25" s="1">
        <f t="shared" si="8"/>
        <v>2</v>
      </c>
      <c r="AD25" s="1">
        <f t="shared" si="9"/>
        <v>1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21.875</v>
      </c>
    </row>
    <row r="26" spans="1:35" ht="15">
      <c r="A26" s="1">
        <v>72699</v>
      </c>
      <c r="B26" s="1">
        <v>2</v>
      </c>
      <c r="C26" s="1">
        <v>5</v>
      </c>
      <c r="D26" s="2">
        <v>1.275</v>
      </c>
      <c r="E26" s="3">
        <v>6</v>
      </c>
      <c r="F26" s="1">
        <v>243</v>
      </c>
      <c r="G26" s="1">
        <v>99</v>
      </c>
      <c r="H26" s="1">
        <v>72</v>
      </c>
      <c r="I26" s="1">
        <v>44</v>
      </c>
      <c r="J26" s="1">
        <v>26</v>
      </c>
      <c r="K26" s="1">
        <v>6</v>
      </c>
      <c r="L26" s="1">
        <v>4</v>
      </c>
      <c r="M26" s="1">
        <v>4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499</v>
      </c>
      <c r="V26" s="1">
        <f t="shared" si="1"/>
        <v>256</v>
      </c>
      <c r="W26" s="1">
        <f t="shared" si="2"/>
        <v>157</v>
      </c>
      <c r="X26" s="1">
        <f t="shared" si="3"/>
        <v>85</v>
      </c>
      <c r="Y26" s="1">
        <f t="shared" si="4"/>
        <v>41</v>
      </c>
      <c r="Z26" s="1">
        <f t="shared" si="5"/>
        <v>15</v>
      </c>
      <c r="AA26" s="1">
        <f t="shared" si="6"/>
        <v>9</v>
      </c>
      <c r="AB26" s="1">
        <f t="shared" si="7"/>
        <v>5</v>
      </c>
      <c r="AC26" s="1">
        <f t="shared" si="8"/>
        <v>1</v>
      </c>
      <c r="AD26" s="1">
        <f t="shared" si="9"/>
        <v>0</v>
      </c>
      <c r="AE26" s="1">
        <f t="shared" si="10"/>
        <v>0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31.462925851703403</v>
      </c>
    </row>
    <row r="27" spans="1:35" ht="15">
      <c r="A27" s="1">
        <v>72699</v>
      </c>
      <c r="B27" s="1">
        <v>2</v>
      </c>
      <c r="C27" s="1">
        <v>6</v>
      </c>
      <c r="D27" s="2">
        <v>1.335</v>
      </c>
      <c r="E27" s="3">
        <v>6</v>
      </c>
      <c r="F27" s="1">
        <v>287</v>
      </c>
      <c r="G27" s="1">
        <v>135</v>
      </c>
      <c r="H27" s="1">
        <v>50</v>
      </c>
      <c r="I27" s="1">
        <v>36</v>
      </c>
      <c r="J27" s="1">
        <v>15</v>
      </c>
      <c r="K27" s="1">
        <v>1</v>
      </c>
      <c r="L27" s="1">
        <v>1</v>
      </c>
      <c r="M27" s="1">
        <v>1</v>
      </c>
      <c r="N27" s="1">
        <v>1</v>
      </c>
      <c r="O27" s="1">
        <v>0</v>
      </c>
      <c r="P27" s="1">
        <v>2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529</v>
      </c>
      <c r="V27" s="1">
        <f t="shared" si="1"/>
        <v>242</v>
      </c>
      <c r="W27" s="1">
        <f t="shared" si="2"/>
        <v>107</v>
      </c>
      <c r="X27" s="1">
        <f t="shared" si="3"/>
        <v>57</v>
      </c>
      <c r="Y27" s="1">
        <f t="shared" si="4"/>
        <v>21</v>
      </c>
      <c r="Z27" s="1">
        <f t="shared" si="5"/>
        <v>6</v>
      </c>
      <c r="AA27" s="1">
        <f t="shared" si="6"/>
        <v>5</v>
      </c>
      <c r="AB27" s="1">
        <f t="shared" si="7"/>
        <v>4</v>
      </c>
      <c r="AC27" s="1">
        <f t="shared" si="8"/>
        <v>3</v>
      </c>
      <c r="AD27" s="1">
        <f t="shared" si="9"/>
        <v>2</v>
      </c>
      <c r="AE27" s="1">
        <f t="shared" si="10"/>
        <v>2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20.226843100189036</v>
      </c>
    </row>
    <row r="28" spans="1:35" ht="15">
      <c r="A28" s="1">
        <v>72699</v>
      </c>
      <c r="B28" s="1">
        <v>2</v>
      </c>
      <c r="C28" s="1">
        <v>7</v>
      </c>
      <c r="D28" s="2">
        <v>1.395</v>
      </c>
      <c r="E28" s="3">
        <v>6</v>
      </c>
      <c r="F28" s="1">
        <v>235</v>
      </c>
      <c r="G28" s="1">
        <v>91</v>
      </c>
      <c r="H28" s="1">
        <v>64</v>
      </c>
      <c r="I28" s="1">
        <v>35</v>
      </c>
      <c r="J28" s="1">
        <v>13</v>
      </c>
      <c r="K28" s="1">
        <v>4</v>
      </c>
      <c r="L28" s="1">
        <v>2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445</v>
      </c>
      <c r="V28" s="1">
        <f t="shared" si="1"/>
        <v>210</v>
      </c>
      <c r="W28" s="1">
        <f t="shared" si="2"/>
        <v>119</v>
      </c>
      <c r="X28" s="1">
        <f t="shared" si="3"/>
        <v>55</v>
      </c>
      <c r="Y28" s="1">
        <f t="shared" si="4"/>
        <v>20</v>
      </c>
      <c r="Z28" s="1">
        <f t="shared" si="5"/>
        <v>7</v>
      </c>
      <c r="AA28" s="1">
        <f t="shared" si="6"/>
        <v>3</v>
      </c>
      <c r="AB28" s="1">
        <f t="shared" si="7"/>
        <v>1</v>
      </c>
      <c r="AC28" s="1">
        <f t="shared" si="8"/>
        <v>0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26.741573033707866</v>
      </c>
    </row>
    <row r="29" spans="1:35" ht="15">
      <c r="A29" s="1">
        <v>72699</v>
      </c>
      <c r="B29" s="1">
        <v>2</v>
      </c>
      <c r="C29" s="1">
        <v>8</v>
      </c>
      <c r="D29" s="2">
        <v>1.455</v>
      </c>
      <c r="E29" s="3">
        <v>5.5</v>
      </c>
      <c r="F29" s="1">
        <v>401</v>
      </c>
      <c r="G29" s="1">
        <v>216</v>
      </c>
      <c r="H29" s="1">
        <v>149</v>
      </c>
      <c r="I29" s="1">
        <v>68</v>
      </c>
      <c r="J29" s="1">
        <v>32</v>
      </c>
      <c r="K29" s="1">
        <v>19</v>
      </c>
      <c r="L29" s="1">
        <v>6</v>
      </c>
      <c r="M29" s="1">
        <v>1</v>
      </c>
      <c r="N29" s="1">
        <v>2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894</v>
      </c>
      <c r="V29" s="1">
        <f t="shared" si="1"/>
        <v>493</v>
      </c>
      <c r="W29" s="1">
        <f t="shared" si="2"/>
        <v>277</v>
      </c>
      <c r="X29" s="1">
        <f t="shared" si="3"/>
        <v>128</v>
      </c>
      <c r="Y29" s="1">
        <f t="shared" si="4"/>
        <v>60</v>
      </c>
      <c r="Z29" s="1">
        <f t="shared" si="5"/>
        <v>28</v>
      </c>
      <c r="AA29" s="1">
        <f t="shared" si="6"/>
        <v>9</v>
      </c>
      <c r="AB29" s="1">
        <f t="shared" si="7"/>
        <v>3</v>
      </c>
      <c r="AC29" s="1">
        <f t="shared" si="8"/>
        <v>2</v>
      </c>
      <c r="AD29" s="1">
        <f t="shared" si="9"/>
        <v>0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30.98434004474273</v>
      </c>
    </row>
    <row r="30" spans="1:35" ht="15">
      <c r="A30" s="1">
        <v>72699</v>
      </c>
      <c r="B30" s="1">
        <v>2</v>
      </c>
      <c r="C30" s="1">
        <v>9</v>
      </c>
      <c r="D30" s="2">
        <v>1.51</v>
      </c>
      <c r="E30" s="3">
        <v>5.5</v>
      </c>
      <c r="F30" s="1">
        <v>263</v>
      </c>
      <c r="G30" s="1">
        <v>109</v>
      </c>
      <c r="H30" s="1">
        <v>61</v>
      </c>
      <c r="I30" s="1">
        <v>30</v>
      </c>
      <c r="J30" s="1">
        <v>17</v>
      </c>
      <c r="K30" s="1">
        <v>9</v>
      </c>
      <c r="L30" s="1">
        <v>5</v>
      </c>
      <c r="M30" s="1">
        <v>2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497</v>
      </c>
      <c r="V30" s="1">
        <f t="shared" si="1"/>
        <v>234</v>
      </c>
      <c r="W30" s="1">
        <f t="shared" si="2"/>
        <v>125</v>
      </c>
      <c r="X30" s="1">
        <f t="shared" si="3"/>
        <v>64</v>
      </c>
      <c r="Y30" s="1">
        <f t="shared" si="4"/>
        <v>34</v>
      </c>
      <c r="Z30" s="1">
        <f t="shared" si="5"/>
        <v>17</v>
      </c>
      <c r="AA30" s="1">
        <f t="shared" si="6"/>
        <v>8</v>
      </c>
      <c r="AB30" s="1">
        <f t="shared" si="7"/>
        <v>3</v>
      </c>
      <c r="AC30" s="1">
        <f t="shared" si="8"/>
        <v>1</v>
      </c>
      <c r="AD30" s="1">
        <f t="shared" si="9"/>
        <v>1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25.15090543259557</v>
      </c>
    </row>
    <row r="31" spans="1:35" ht="15">
      <c r="A31" s="1">
        <v>72699</v>
      </c>
      <c r="B31" s="1">
        <v>2</v>
      </c>
      <c r="C31" s="1">
        <v>10</v>
      </c>
      <c r="D31" s="2">
        <v>1.565</v>
      </c>
      <c r="E31" s="3">
        <v>5.5</v>
      </c>
      <c r="F31" s="1">
        <v>220</v>
      </c>
      <c r="G31" s="1">
        <v>79</v>
      </c>
      <c r="H31" s="1">
        <v>41</v>
      </c>
      <c r="I31" s="1">
        <v>12</v>
      </c>
      <c r="J31" s="1">
        <v>6</v>
      </c>
      <c r="K31" s="1">
        <v>6</v>
      </c>
      <c r="L31" s="1">
        <v>0</v>
      </c>
      <c r="M31" s="1">
        <v>1</v>
      </c>
      <c r="N31" s="1">
        <v>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367</v>
      </c>
      <c r="V31" s="1">
        <f t="shared" si="1"/>
        <v>147</v>
      </c>
      <c r="W31" s="1">
        <f t="shared" si="2"/>
        <v>68</v>
      </c>
      <c r="X31" s="1">
        <f t="shared" si="3"/>
        <v>27</v>
      </c>
      <c r="Y31" s="1">
        <f t="shared" si="4"/>
        <v>15</v>
      </c>
      <c r="Z31" s="1">
        <f t="shared" si="5"/>
        <v>9</v>
      </c>
      <c r="AA31" s="1">
        <f t="shared" si="6"/>
        <v>3</v>
      </c>
      <c r="AB31" s="1">
        <f t="shared" si="7"/>
        <v>3</v>
      </c>
      <c r="AC31" s="1">
        <f t="shared" si="8"/>
        <v>2</v>
      </c>
      <c r="AD31" s="1">
        <f t="shared" si="9"/>
        <v>0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18.52861035422343</v>
      </c>
    </row>
    <row r="32" spans="1:35" ht="15">
      <c r="A32" s="1">
        <v>72699</v>
      </c>
      <c r="B32" s="1">
        <v>2</v>
      </c>
      <c r="C32" s="1">
        <v>11</v>
      </c>
      <c r="D32" s="2">
        <v>1.62</v>
      </c>
      <c r="E32" s="3">
        <v>5.5</v>
      </c>
      <c r="F32" s="1">
        <v>138</v>
      </c>
      <c r="G32" s="1">
        <v>73</v>
      </c>
      <c r="H32" s="1">
        <v>29</v>
      </c>
      <c r="I32" s="1">
        <v>17</v>
      </c>
      <c r="J32" s="1">
        <v>5</v>
      </c>
      <c r="K32" s="1">
        <v>1</v>
      </c>
      <c r="L32" s="1">
        <v>0</v>
      </c>
      <c r="M32" s="1">
        <v>0</v>
      </c>
      <c r="N32" s="1">
        <v>2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</v>
      </c>
      <c r="U32" s="1">
        <f t="shared" si="0"/>
        <v>265</v>
      </c>
      <c r="V32" s="1">
        <f t="shared" si="1"/>
        <v>127</v>
      </c>
      <c r="W32" s="1">
        <f t="shared" si="2"/>
        <v>54</v>
      </c>
      <c r="X32" s="1">
        <f t="shared" si="3"/>
        <v>25</v>
      </c>
      <c r="Y32" s="1">
        <f t="shared" si="4"/>
        <v>8</v>
      </c>
      <c r="Z32" s="1">
        <f t="shared" si="5"/>
        <v>3</v>
      </c>
      <c r="AA32" s="1">
        <f t="shared" si="6"/>
        <v>2</v>
      </c>
      <c r="AB32" s="1">
        <f t="shared" si="7"/>
        <v>2</v>
      </c>
      <c r="AC32" s="1">
        <f t="shared" si="8"/>
        <v>2</v>
      </c>
      <c r="AD32" s="1">
        <f t="shared" si="9"/>
        <v>0</v>
      </c>
      <c r="AE32" s="1">
        <f t="shared" si="10"/>
        <v>0</v>
      </c>
      <c r="AF32" s="1">
        <f t="shared" si="11"/>
        <v>0</v>
      </c>
      <c r="AG32" s="1">
        <f t="shared" si="12"/>
        <v>0</v>
      </c>
      <c r="AH32" s="1">
        <f t="shared" si="13"/>
        <v>0</v>
      </c>
      <c r="AI32" s="9">
        <f t="shared" si="14"/>
        <v>20.37735849056604</v>
      </c>
    </row>
    <row r="33" spans="1:35" ht="15">
      <c r="A33" s="1">
        <v>72699</v>
      </c>
      <c r="B33" s="1">
        <v>2</v>
      </c>
      <c r="C33" s="1">
        <v>12</v>
      </c>
      <c r="D33" s="2">
        <v>1.675</v>
      </c>
      <c r="E33" s="3">
        <v>5.4</v>
      </c>
      <c r="F33" s="1">
        <v>128</v>
      </c>
      <c r="G33" s="1">
        <v>52</v>
      </c>
      <c r="H33" s="1">
        <v>26</v>
      </c>
      <c r="I33" s="1">
        <v>11</v>
      </c>
      <c r="J33" s="1">
        <v>7</v>
      </c>
      <c r="K33" s="1">
        <v>2</v>
      </c>
      <c r="L33" s="1">
        <v>0</v>
      </c>
      <c r="M33" s="1">
        <v>1</v>
      </c>
      <c r="N33" s="1">
        <v>2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</v>
      </c>
      <c r="U33" s="1">
        <f t="shared" si="0"/>
        <v>229</v>
      </c>
      <c r="V33" s="1">
        <f t="shared" si="1"/>
        <v>101</v>
      </c>
      <c r="W33" s="1">
        <f t="shared" si="2"/>
        <v>49</v>
      </c>
      <c r="X33" s="1">
        <f t="shared" si="3"/>
        <v>23</v>
      </c>
      <c r="Y33" s="1">
        <f t="shared" si="4"/>
        <v>12</v>
      </c>
      <c r="Z33" s="1">
        <f t="shared" si="5"/>
        <v>5</v>
      </c>
      <c r="AA33" s="1">
        <f t="shared" si="6"/>
        <v>3</v>
      </c>
      <c r="AB33" s="1">
        <f t="shared" si="7"/>
        <v>3</v>
      </c>
      <c r="AC33" s="1">
        <f t="shared" si="8"/>
        <v>2</v>
      </c>
      <c r="AD33" s="1">
        <f t="shared" si="9"/>
        <v>0</v>
      </c>
      <c r="AE33" s="1">
        <f t="shared" si="10"/>
        <v>0</v>
      </c>
      <c r="AF33" s="1">
        <f t="shared" si="11"/>
        <v>0</v>
      </c>
      <c r="AG33" s="1">
        <f t="shared" si="12"/>
        <v>0</v>
      </c>
      <c r="AH33" s="1">
        <f t="shared" si="13"/>
        <v>0</v>
      </c>
      <c r="AI33" s="9">
        <f t="shared" si="14"/>
        <v>21.397379912663755</v>
      </c>
    </row>
    <row r="34" spans="1:35" ht="15">
      <c r="A34" s="1">
        <v>72699</v>
      </c>
      <c r="B34" s="1">
        <v>2</v>
      </c>
      <c r="C34" s="1">
        <v>13</v>
      </c>
      <c r="D34" s="2">
        <v>1.729</v>
      </c>
      <c r="E34" s="3">
        <v>5.4</v>
      </c>
      <c r="F34" s="1">
        <v>181</v>
      </c>
      <c r="G34" s="1">
        <v>71</v>
      </c>
      <c r="H34" s="1">
        <v>27</v>
      </c>
      <c r="I34" s="1">
        <v>19</v>
      </c>
      <c r="J34" s="1">
        <v>7</v>
      </c>
      <c r="K34" s="1">
        <v>2</v>
      </c>
      <c r="L34" s="1">
        <v>0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2</v>
      </c>
      <c r="U34" s="1">
        <f t="shared" si="0"/>
        <v>309</v>
      </c>
      <c r="V34" s="1">
        <f t="shared" si="1"/>
        <v>128</v>
      </c>
      <c r="W34" s="1">
        <f t="shared" si="2"/>
        <v>57</v>
      </c>
      <c r="X34" s="1">
        <f t="shared" si="3"/>
        <v>30</v>
      </c>
      <c r="Y34" s="1">
        <f t="shared" si="4"/>
        <v>11</v>
      </c>
      <c r="Z34" s="1">
        <f t="shared" si="5"/>
        <v>4</v>
      </c>
      <c r="AA34" s="1">
        <f t="shared" si="6"/>
        <v>2</v>
      </c>
      <c r="AB34" s="1">
        <f t="shared" si="7"/>
        <v>2</v>
      </c>
      <c r="AC34" s="1">
        <f t="shared" si="8"/>
        <v>2</v>
      </c>
      <c r="AD34" s="1">
        <f t="shared" si="9"/>
        <v>1</v>
      </c>
      <c r="AE34" s="1">
        <f t="shared" si="10"/>
        <v>1</v>
      </c>
      <c r="AF34" s="1">
        <f t="shared" si="11"/>
        <v>1</v>
      </c>
      <c r="AG34" s="1">
        <f t="shared" si="12"/>
        <v>1</v>
      </c>
      <c r="AH34" s="1">
        <f t="shared" si="13"/>
        <v>1</v>
      </c>
      <c r="AI34" s="9">
        <f t="shared" si="14"/>
        <v>18.446601941747574</v>
      </c>
    </row>
    <row r="35" spans="1:35" ht="15">
      <c r="A35" s="1">
        <v>72699</v>
      </c>
      <c r="B35" s="1">
        <v>2</v>
      </c>
      <c r="C35" s="1">
        <v>14</v>
      </c>
      <c r="D35" s="2">
        <v>1.783</v>
      </c>
      <c r="E35" s="3">
        <v>5.4</v>
      </c>
      <c r="F35" s="1">
        <v>117</v>
      </c>
      <c r="G35" s="1">
        <v>47</v>
      </c>
      <c r="H35" s="1">
        <v>21</v>
      </c>
      <c r="I35" s="1">
        <v>8</v>
      </c>
      <c r="J35" s="1">
        <v>4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199</v>
      </c>
      <c r="V35" s="1">
        <f t="shared" si="1"/>
        <v>82</v>
      </c>
      <c r="W35" s="1">
        <f t="shared" si="2"/>
        <v>35</v>
      </c>
      <c r="X35" s="1">
        <f t="shared" si="3"/>
        <v>14</v>
      </c>
      <c r="Y35" s="1">
        <f t="shared" si="4"/>
        <v>6</v>
      </c>
      <c r="Z35" s="1">
        <f t="shared" si="5"/>
        <v>2</v>
      </c>
      <c r="AA35" s="1">
        <f t="shared" si="6"/>
        <v>0</v>
      </c>
      <c r="AB35" s="1">
        <f t="shared" si="7"/>
        <v>0</v>
      </c>
      <c r="AC35" s="1">
        <f t="shared" si="8"/>
        <v>0</v>
      </c>
      <c r="AD35" s="1">
        <f t="shared" si="9"/>
        <v>0</v>
      </c>
      <c r="AE35" s="1">
        <f t="shared" si="10"/>
        <v>0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17.587939698492463</v>
      </c>
    </row>
    <row r="36" spans="1:35" ht="15">
      <c r="A36" s="1">
        <v>72699</v>
      </c>
      <c r="B36" s="1">
        <v>2</v>
      </c>
      <c r="C36" s="1">
        <v>15</v>
      </c>
      <c r="D36" s="2">
        <v>1.837</v>
      </c>
      <c r="E36" s="3">
        <v>5.4</v>
      </c>
      <c r="F36" s="1">
        <v>216</v>
      </c>
      <c r="G36" s="1">
        <v>101</v>
      </c>
      <c r="H36" s="1">
        <v>50</v>
      </c>
      <c r="I36" s="1">
        <v>29</v>
      </c>
      <c r="J36" s="1">
        <v>12</v>
      </c>
      <c r="K36" s="1">
        <v>10</v>
      </c>
      <c r="L36" s="1">
        <v>2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421</v>
      </c>
      <c r="V36" s="1">
        <f t="shared" si="1"/>
        <v>205</v>
      </c>
      <c r="W36" s="1">
        <f t="shared" si="2"/>
        <v>104</v>
      </c>
      <c r="X36" s="1">
        <f t="shared" si="3"/>
        <v>54</v>
      </c>
      <c r="Y36" s="1">
        <f t="shared" si="4"/>
        <v>25</v>
      </c>
      <c r="Z36" s="1">
        <f t="shared" si="5"/>
        <v>13</v>
      </c>
      <c r="AA36" s="1">
        <f t="shared" si="6"/>
        <v>3</v>
      </c>
      <c r="AB36" s="1">
        <f t="shared" si="7"/>
        <v>1</v>
      </c>
      <c r="AC36" s="1">
        <f t="shared" si="8"/>
        <v>1</v>
      </c>
      <c r="AD36" s="1">
        <f t="shared" si="9"/>
        <v>1</v>
      </c>
      <c r="AE36" s="1">
        <f t="shared" si="10"/>
        <v>0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24.70308788598575</v>
      </c>
    </row>
    <row r="37" spans="1:35" ht="15">
      <c r="A37" s="1">
        <v>72699</v>
      </c>
      <c r="B37" s="1">
        <v>2</v>
      </c>
      <c r="C37" s="1">
        <v>16</v>
      </c>
      <c r="D37" s="2">
        <v>1.891</v>
      </c>
      <c r="E37" s="3">
        <v>5.4</v>
      </c>
      <c r="F37" s="1">
        <v>352</v>
      </c>
      <c r="G37" s="1">
        <v>171</v>
      </c>
      <c r="H37" s="1">
        <v>84</v>
      </c>
      <c r="I37" s="1">
        <v>30</v>
      </c>
      <c r="J37" s="1">
        <v>9</v>
      </c>
      <c r="K37" s="1">
        <v>2</v>
      </c>
      <c r="L37" s="1">
        <v>3</v>
      </c>
      <c r="M37" s="1">
        <v>2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654</v>
      </c>
      <c r="V37" s="1">
        <f t="shared" si="1"/>
        <v>302</v>
      </c>
      <c r="W37" s="1">
        <f t="shared" si="2"/>
        <v>131</v>
      </c>
      <c r="X37" s="1">
        <f t="shared" si="3"/>
        <v>47</v>
      </c>
      <c r="Y37" s="1">
        <f t="shared" si="4"/>
        <v>17</v>
      </c>
      <c r="Z37" s="1">
        <f t="shared" si="5"/>
        <v>8</v>
      </c>
      <c r="AA37" s="1">
        <f t="shared" si="6"/>
        <v>6</v>
      </c>
      <c r="AB37" s="1">
        <f t="shared" si="7"/>
        <v>3</v>
      </c>
      <c r="AC37" s="1">
        <f t="shared" si="8"/>
        <v>1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20.03058103975535</v>
      </c>
    </row>
    <row r="38" spans="1:35" ht="15">
      <c r="A38" s="1">
        <v>72799</v>
      </c>
      <c r="B38" s="1">
        <v>3</v>
      </c>
      <c r="C38" s="1">
        <v>1</v>
      </c>
      <c r="D38" s="2">
        <v>1.945</v>
      </c>
      <c r="E38" s="3">
        <v>5</v>
      </c>
      <c r="F38" s="1">
        <v>250</v>
      </c>
      <c r="G38" s="1">
        <v>76</v>
      </c>
      <c r="H38" s="1">
        <v>42</v>
      </c>
      <c r="I38" s="1">
        <v>16</v>
      </c>
      <c r="J38" s="1">
        <v>7</v>
      </c>
      <c r="K38" s="1">
        <v>9</v>
      </c>
      <c r="L38" s="1">
        <v>3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405</v>
      </c>
      <c r="V38" s="1">
        <f t="shared" si="1"/>
        <v>155</v>
      </c>
      <c r="W38" s="1">
        <f t="shared" si="2"/>
        <v>79</v>
      </c>
      <c r="X38" s="1">
        <f t="shared" si="3"/>
        <v>37</v>
      </c>
      <c r="Y38" s="1">
        <f t="shared" si="4"/>
        <v>21</v>
      </c>
      <c r="Z38" s="1">
        <f t="shared" si="5"/>
        <v>14</v>
      </c>
      <c r="AA38" s="1">
        <f t="shared" si="6"/>
        <v>5</v>
      </c>
      <c r="AB38" s="1">
        <f t="shared" si="7"/>
        <v>2</v>
      </c>
      <c r="AC38" s="1">
        <f t="shared" si="8"/>
        <v>0</v>
      </c>
      <c r="AD38" s="1">
        <f t="shared" si="9"/>
        <v>0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19.50617283950617</v>
      </c>
    </row>
    <row r="39" spans="1:35" ht="15">
      <c r="A39" s="1">
        <v>72799</v>
      </c>
      <c r="B39" s="1">
        <v>3</v>
      </c>
      <c r="C39" s="1">
        <v>2</v>
      </c>
      <c r="D39" s="2">
        <v>1.995</v>
      </c>
      <c r="E39" s="3">
        <v>5</v>
      </c>
      <c r="F39" s="1">
        <v>269</v>
      </c>
      <c r="G39" s="1">
        <v>139</v>
      </c>
      <c r="H39" s="1">
        <v>75</v>
      </c>
      <c r="I39" s="1">
        <v>36</v>
      </c>
      <c r="J39" s="1">
        <v>19</v>
      </c>
      <c r="K39" s="1">
        <v>6</v>
      </c>
      <c r="L39" s="1">
        <v>2</v>
      </c>
      <c r="M39" s="1">
        <v>1</v>
      </c>
      <c r="N39" s="1">
        <v>2</v>
      </c>
      <c r="O39" s="1">
        <v>1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550</v>
      </c>
      <c r="V39" s="1">
        <f t="shared" si="1"/>
        <v>281</v>
      </c>
      <c r="W39" s="1">
        <f t="shared" si="2"/>
        <v>142</v>
      </c>
      <c r="X39" s="1">
        <f t="shared" si="3"/>
        <v>67</v>
      </c>
      <c r="Y39" s="1">
        <f t="shared" si="4"/>
        <v>31</v>
      </c>
      <c r="Z39" s="1">
        <f t="shared" si="5"/>
        <v>12</v>
      </c>
      <c r="AA39" s="1">
        <f t="shared" si="6"/>
        <v>6</v>
      </c>
      <c r="AB39" s="1">
        <f t="shared" si="7"/>
        <v>4</v>
      </c>
      <c r="AC39" s="1">
        <f t="shared" si="8"/>
        <v>3</v>
      </c>
      <c r="AD39" s="1">
        <f t="shared" si="9"/>
        <v>1</v>
      </c>
      <c r="AE39" s="1">
        <f t="shared" si="10"/>
        <v>0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25.818181818181817</v>
      </c>
    </row>
    <row r="40" spans="1:35" ht="15">
      <c r="A40" s="1">
        <v>72799</v>
      </c>
      <c r="B40" s="1">
        <v>3</v>
      </c>
      <c r="C40" s="1">
        <v>3</v>
      </c>
      <c r="D40" s="2">
        <v>2.045</v>
      </c>
      <c r="E40" s="3">
        <v>5</v>
      </c>
      <c r="F40" s="1">
        <v>200</v>
      </c>
      <c r="G40" s="1">
        <v>89</v>
      </c>
      <c r="H40" s="1">
        <v>46</v>
      </c>
      <c r="I40" s="1">
        <v>23</v>
      </c>
      <c r="J40" s="1">
        <v>6</v>
      </c>
      <c r="K40" s="1">
        <v>2</v>
      </c>
      <c r="L40" s="1">
        <v>2</v>
      </c>
      <c r="M40" s="1">
        <v>2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371</v>
      </c>
      <c r="V40" s="1">
        <f t="shared" si="1"/>
        <v>171</v>
      </c>
      <c r="W40" s="1">
        <f t="shared" si="2"/>
        <v>82</v>
      </c>
      <c r="X40" s="1">
        <f t="shared" si="3"/>
        <v>36</v>
      </c>
      <c r="Y40" s="1">
        <f t="shared" si="4"/>
        <v>13</v>
      </c>
      <c r="Z40" s="1">
        <f t="shared" si="5"/>
        <v>7</v>
      </c>
      <c r="AA40" s="1">
        <f t="shared" si="6"/>
        <v>5</v>
      </c>
      <c r="AB40" s="1">
        <f t="shared" si="7"/>
        <v>3</v>
      </c>
      <c r="AC40" s="1">
        <f t="shared" si="8"/>
        <v>1</v>
      </c>
      <c r="AD40" s="1">
        <f t="shared" si="9"/>
        <v>0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22.10242587601078</v>
      </c>
    </row>
    <row r="41" spans="1:35" ht="15">
      <c r="A41" s="1">
        <v>72799</v>
      </c>
      <c r="B41" s="1">
        <v>3</v>
      </c>
      <c r="C41" s="1">
        <v>4</v>
      </c>
      <c r="D41" s="2">
        <v>2.095</v>
      </c>
      <c r="E41" s="3">
        <v>5</v>
      </c>
      <c r="F41" s="1">
        <v>273</v>
      </c>
      <c r="G41" s="1">
        <v>101</v>
      </c>
      <c r="H41" s="1">
        <v>53</v>
      </c>
      <c r="I41" s="1">
        <v>26</v>
      </c>
      <c r="J41" s="1">
        <v>13</v>
      </c>
      <c r="K41" s="1">
        <v>2</v>
      </c>
      <c r="L41" s="1">
        <v>1</v>
      </c>
      <c r="M41" s="1">
        <v>0</v>
      </c>
      <c r="N41" s="1">
        <v>0</v>
      </c>
      <c r="O41" s="1">
        <v>1</v>
      </c>
      <c r="P41" s="1">
        <v>1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471</v>
      </c>
      <c r="V41" s="1">
        <f t="shared" si="1"/>
        <v>198</v>
      </c>
      <c r="W41" s="1">
        <f t="shared" si="2"/>
        <v>97</v>
      </c>
      <c r="X41" s="1">
        <f t="shared" si="3"/>
        <v>44</v>
      </c>
      <c r="Y41" s="1">
        <f t="shared" si="4"/>
        <v>18</v>
      </c>
      <c r="Z41" s="1">
        <f t="shared" si="5"/>
        <v>5</v>
      </c>
      <c r="AA41" s="1">
        <f t="shared" si="6"/>
        <v>3</v>
      </c>
      <c r="AB41" s="1">
        <f t="shared" si="7"/>
        <v>2</v>
      </c>
      <c r="AC41" s="1">
        <f t="shared" si="8"/>
        <v>2</v>
      </c>
      <c r="AD41" s="1">
        <f t="shared" si="9"/>
        <v>2</v>
      </c>
      <c r="AE41" s="1">
        <f t="shared" si="10"/>
        <v>1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20.59447983014862</v>
      </c>
    </row>
    <row r="42" spans="1:35" ht="15">
      <c r="A42" s="1">
        <v>72799</v>
      </c>
      <c r="B42" s="1">
        <v>3</v>
      </c>
      <c r="C42" s="1">
        <v>5</v>
      </c>
      <c r="D42" s="2">
        <v>2.145</v>
      </c>
      <c r="E42" s="3">
        <v>4.4</v>
      </c>
      <c r="F42" s="1">
        <v>177</v>
      </c>
      <c r="G42" s="1">
        <v>62</v>
      </c>
      <c r="H42" s="1">
        <v>28</v>
      </c>
      <c r="I42" s="1">
        <v>13</v>
      </c>
      <c r="J42" s="1">
        <v>3</v>
      </c>
      <c r="K42" s="1">
        <v>1</v>
      </c>
      <c r="L42" s="1">
        <v>4</v>
      </c>
      <c r="M42" s="1">
        <v>1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290</v>
      </c>
      <c r="V42" s="1">
        <f t="shared" si="1"/>
        <v>113</v>
      </c>
      <c r="W42" s="1">
        <f t="shared" si="2"/>
        <v>51</v>
      </c>
      <c r="X42" s="1">
        <f t="shared" si="3"/>
        <v>23</v>
      </c>
      <c r="Y42" s="1">
        <f t="shared" si="4"/>
        <v>10</v>
      </c>
      <c r="Z42" s="1">
        <f t="shared" si="5"/>
        <v>7</v>
      </c>
      <c r="AA42" s="1">
        <f t="shared" si="6"/>
        <v>6</v>
      </c>
      <c r="AB42" s="1">
        <f t="shared" si="7"/>
        <v>2</v>
      </c>
      <c r="AC42" s="1">
        <f t="shared" si="8"/>
        <v>1</v>
      </c>
      <c r="AD42" s="1">
        <f t="shared" si="9"/>
        <v>1</v>
      </c>
      <c r="AE42" s="1">
        <f t="shared" si="10"/>
        <v>1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17.586206896551722</v>
      </c>
    </row>
    <row r="43" spans="1:35" ht="15">
      <c r="A43" s="1">
        <v>72799</v>
      </c>
      <c r="B43" s="1">
        <v>3</v>
      </c>
      <c r="C43" s="1">
        <v>6</v>
      </c>
      <c r="D43" s="2">
        <v>2.189</v>
      </c>
      <c r="E43" s="3">
        <v>4.4</v>
      </c>
      <c r="F43" s="1">
        <v>252</v>
      </c>
      <c r="G43" s="1">
        <v>163</v>
      </c>
      <c r="H43" s="1">
        <v>84</v>
      </c>
      <c r="I43" s="1">
        <v>52</v>
      </c>
      <c r="J43" s="1">
        <v>20</v>
      </c>
      <c r="K43" s="1">
        <v>16</v>
      </c>
      <c r="L43" s="1">
        <v>5</v>
      </c>
      <c r="M43" s="1">
        <v>1</v>
      </c>
      <c r="N43" s="1">
        <v>0</v>
      </c>
      <c r="O43" s="1">
        <v>2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595</v>
      </c>
      <c r="V43" s="1">
        <f t="shared" si="1"/>
        <v>343</v>
      </c>
      <c r="W43" s="1">
        <f t="shared" si="2"/>
        <v>180</v>
      </c>
      <c r="X43" s="1">
        <f t="shared" si="3"/>
        <v>96</v>
      </c>
      <c r="Y43" s="1">
        <f t="shared" si="4"/>
        <v>44</v>
      </c>
      <c r="Z43" s="1">
        <f t="shared" si="5"/>
        <v>24</v>
      </c>
      <c r="AA43" s="1">
        <f t="shared" si="6"/>
        <v>8</v>
      </c>
      <c r="AB43" s="1">
        <f t="shared" si="7"/>
        <v>3</v>
      </c>
      <c r="AC43" s="1">
        <f t="shared" si="8"/>
        <v>2</v>
      </c>
      <c r="AD43" s="1">
        <f t="shared" si="9"/>
        <v>2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30.252100840336134</v>
      </c>
    </row>
    <row r="44" spans="1:35" ht="15">
      <c r="A44" s="1">
        <v>72799</v>
      </c>
      <c r="B44" s="1">
        <v>3</v>
      </c>
      <c r="C44" s="1">
        <v>7</v>
      </c>
      <c r="D44" s="2">
        <v>2.233</v>
      </c>
      <c r="E44" s="3">
        <v>4.4</v>
      </c>
      <c r="F44" s="1">
        <v>297</v>
      </c>
      <c r="G44" s="1">
        <v>159</v>
      </c>
      <c r="H44" s="1">
        <v>76</v>
      </c>
      <c r="I44" s="1">
        <v>43</v>
      </c>
      <c r="J44" s="1">
        <v>20</v>
      </c>
      <c r="K44" s="1">
        <v>5</v>
      </c>
      <c r="L44" s="1">
        <v>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2</v>
      </c>
      <c r="U44" s="1">
        <f t="shared" si="0"/>
        <v>604</v>
      </c>
      <c r="V44" s="1">
        <f t="shared" si="1"/>
        <v>307</v>
      </c>
      <c r="W44" s="1">
        <f t="shared" si="2"/>
        <v>148</v>
      </c>
      <c r="X44" s="1">
        <f t="shared" si="3"/>
        <v>72</v>
      </c>
      <c r="Y44" s="1">
        <f t="shared" si="4"/>
        <v>29</v>
      </c>
      <c r="Z44" s="1">
        <f t="shared" si="5"/>
        <v>9</v>
      </c>
      <c r="AA44" s="1">
        <f t="shared" si="6"/>
        <v>4</v>
      </c>
      <c r="AB44" s="1">
        <f t="shared" si="7"/>
        <v>1</v>
      </c>
      <c r="AC44" s="1">
        <f t="shared" si="8"/>
        <v>1</v>
      </c>
      <c r="AD44" s="1">
        <f t="shared" si="9"/>
        <v>1</v>
      </c>
      <c r="AE44" s="1">
        <f t="shared" si="10"/>
        <v>1</v>
      </c>
      <c r="AF44" s="1">
        <f t="shared" si="11"/>
        <v>1</v>
      </c>
      <c r="AG44" s="1">
        <f t="shared" si="12"/>
        <v>1</v>
      </c>
      <c r="AH44" s="1">
        <f t="shared" si="13"/>
        <v>1</v>
      </c>
      <c r="AI44" s="9">
        <f t="shared" si="14"/>
        <v>24.503311258278146</v>
      </c>
    </row>
    <row r="45" spans="1:35" ht="15">
      <c r="A45" s="1">
        <v>72799</v>
      </c>
      <c r="B45" s="1">
        <v>3</v>
      </c>
      <c r="C45" s="1">
        <v>8</v>
      </c>
      <c r="D45" s="2">
        <v>2.277</v>
      </c>
      <c r="E45" s="3">
        <v>4.4</v>
      </c>
      <c r="F45" s="1">
        <v>444</v>
      </c>
      <c r="G45" s="1">
        <v>179</v>
      </c>
      <c r="H45" s="1">
        <v>93</v>
      </c>
      <c r="I45" s="1">
        <v>49</v>
      </c>
      <c r="J45" s="1">
        <v>34</v>
      </c>
      <c r="K45" s="1">
        <v>7</v>
      </c>
      <c r="L45" s="1">
        <v>4</v>
      </c>
      <c r="M45" s="1">
        <v>1</v>
      </c>
      <c r="N45" s="1">
        <v>1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813</v>
      </c>
      <c r="V45" s="1">
        <f t="shared" si="1"/>
        <v>369</v>
      </c>
      <c r="W45" s="1">
        <f t="shared" si="2"/>
        <v>190</v>
      </c>
      <c r="X45" s="1">
        <f t="shared" si="3"/>
        <v>97</v>
      </c>
      <c r="Y45" s="1">
        <f t="shared" si="4"/>
        <v>48</v>
      </c>
      <c r="Z45" s="1">
        <f t="shared" si="5"/>
        <v>14</v>
      </c>
      <c r="AA45" s="1">
        <f t="shared" si="6"/>
        <v>7</v>
      </c>
      <c r="AB45" s="1">
        <f t="shared" si="7"/>
        <v>3</v>
      </c>
      <c r="AC45" s="1">
        <f t="shared" si="8"/>
        <v>2</v>
      </c>
      <c r="AD45" s="1">
        <f t="shared" si="9"/>
        <v>1</v>
      </c>
      <c r="AE45" s="1">
        <f t="shared" si="10"/>
        <v>1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23.370233702337025</v>
      </c>
    </row>
    <row r="46" spans="1:35" ht="15">
      <c r="A46" s="1">
        <v>72799</v>
      </c>
      <c r="B46" s="1">
        <v>3</v>
      </c>
      <c r="C46" s="1">
        <v>9</v>
      </c>
      <c r="D46" s="2">
        <v>2.321</v>
      </c>
      <c r="E46" s="3">
        <v>4.4</v>
      </c>
      <c r="F46" s="1">
        <v>353</v>
      </c>
      <c r="G46" s="1">
        <v>172</v>
      </c>
      <c r="H46" s="1">
        <v>101</v>
      </c>
      <c r="I46" s="1">
        <v>58</v>
      </c>
      <c r="J46" s="1">
        <v>20</v>
      </c>
      <c r="K46" s="1">
        <v>13</v>
      </c>
      <c r="L46" s="1">
        <v>4</v>
      </c>
      <c r="M46" s="1">
        <v>2</v>
      </c>
      <c r="N46" s="1">
        <v>0</v>
      </c>
      <c r="O46" s="1">
        <v>0</v>
      </c>
      <c r="P46" s="1">
        <v>1</v>
      </c>
      <c r="Q46" s="1">
        <v>2</v>
      </c>
      <c r="R46" s="1">
        <v>0</v>
      </c>
      <c r="S46" s="1">
        <v>1</v>
      </c>
      <c r="T46" s="1">
        <v>2</v>
      </c>
      <c r="U46" s="1">
        <f t="shared" si="0"/>
        <v>727</v>
      </c>
      <c r="V46" s="1">
        <f t="shared" si="1"/>
        <v>374</v>
      </c>
      <c r="W46" s="1">
        <f t="shared" si="2"/>
        <v>202</v>
      </c>
      <c r="X46" s="1">
        <f t="shared" si="3"/>
        <v>101</v>
      </c>
      <c r="Y46" s="1">
        <f t="shared" si="4"/>
        <v>43</v>
      </c>
      <c r="Z46" s="1">
        <f t="shared" si="5"/>
        <v>23</v>
      </c>
      <c r="AA46" s="1">
        <f t="shared" si="6"/>
        <v>10</v>
      </c>
      <c r="AB46" s="1">
        <f t="shared" si="7"/>
        <v>6</v>
      </c>
      <c r="AC46" s="1">
        <f t="shared" si="8"/>
        <v>4</v>
      </c>
      <c r="AD46" s="1">
        <f t="shared" si="9"/>
        <v>4</v>
      </c>
      <c r="AE46" s="1">
        <f t="shared" si="10"/>
        <v>4</v>
      </c>
      <c r="AF46" s="1">
        <f t="shared" si="11"/>
        <v>3</v>
      </c>
      <c r="AG46" s="1">
        <f t="shared" si="12"/>
        <v>1</v>
      </c>
      <c r="AH46" s="1">
        <f t="shared" si="13"/>
        <v>1</v>
      </c>
      <c r="AI46" s="9">
        <f t="shared" si="14"/>
        <v>27.785419532324624</v>
      </c>
    </row>
    <row r="47" spans="1:35" ht="15">
      <c r="A47" s="1">
        <v>72799</v>
      </c>
      <c r="B47" s="1">
        <v>3</v>
      </c>
      <c r="C47" s="1">
        <v>10</v>
      </c>
      <c r="D47" s="2">
        <v>2.365</v>
      </c>
      <c r="E47" s="3">
        <v>4.4</v>
      </c>
      <c r="F47" s="1">
        <v>398</v>
      </c>
      <c r="G47" s="1">
        <v>138</v>
      </c>
      <c r="H47" s="1">
        <v>76</v>
      </c>
      <c r="I47" s="1">
        <v>51</v>
      </c>
      <c r="J47" s="1">
        <v>38</v>
      </c>
      <c r="K47" s="1">
        <v>12</v>
      </c>
      <c r="L47" s="1">
        <v>6</v>
      </c>
      <c r="M47" s="1">
        <v>0</v>
      </c>
      <c r="N47" s="1">
        <v>1</v>
      </c>
      <c r="O47" s="1">
        <v>0</v>
      </c>
      <c r="P47" s="1">
        <v>0</v>
      </c>
      <c r="Q47" s="1">
        <v>0</v>
      </c>
      <c r="R47" s="1">
        <v>1</v>
      </c>
      <c r="S47" s="1">
        <v>0</v>
      </c>
      <c r="T47" s="1">
        <v>2</v>
      </c>
      <c r="U47" s="1">
        <f t="shared" si="0"/>
        <v>721</v>
      </c>
      <c r="V47" s="1">
        <f t="shared" si="1"/>
        <v>323</v>
      </c>
      <c r="W47" s="1">
        <f t="shared" si="2"/>
        <v>185</v>
      </c>
      <c r="X47" s="1">
        <f t="shared" si="3"/>
        <v>109</v>
      </c>
      <c r="Y47" s="1">
        <f t="shared" si="4"/>
        <v>58</v>
      </c>
      <c r="Z47" s="1">
        <f t="shared" si="5"/>
        <v>20</v>
      </c>
      <c r="AA47" s="1">
        <f t="shared" si="6"/>
        <v>8</v>
      </c>
      <c r="AB47" s="1">
        <f t="shared" si="7"/>
        <v>2</v>
      </c>
      <c r="AC47" s="1">
        <f t="shared" si="8"/>
        <v>2</v>
      </c>
      <c r="AD47" s="1">
        <f t="shared" si="9"/>
        <v>1</v>
      </c>
      <c r="AE47" s="1">
        <f t="shared" si="10"/>
        <v>1</v>
      </c>
      <c r="AF47" s="1">
        <f t="shared" si="11"/>
        <v>1</v>
      </c>
      <c r="AG47" s="1">
        <f t="shared" si="12"/>
        <v>1</v>
      </c>
      <c r="AH47" s="1">
        <f t="shared" si="13"/>
        <v>0</v>
      </c>
      <c r="AI47" s="9">
        <f t="shared" si="14"/>
        <v>25.65880721220527</v>
      </c>
    </row>
    <row r="48" spans="1:35" ht="15">
      <c r="A48" s="1">
        <v>72799</v>
      </c>
      <c r="B48" s="1">
        <v>3</v>
      </c>
      <c r="C48" s="1">
        <v>11</v>
      </c>
      <c r="D48" s="2">
        <v>2.409</v>
      </c>
      <c r="E48" s="3">
        <v>4.4</v>
      </c>
      <c r="F48" s="1">
        <v>276</v>
      </c>
      <c r="G48" s="1">
        <v>129</v>
      </c>
      <c r="H48" s="1">
        <v>77</v>
      </c>
      <c r="I48" s="1">
        <v>47</v>
      </c>
      <c r="J48" s="1">
        <v>26</v>
      </c>
      <c r="K48" s="1">
        <v>16</v>
      </c>
      <c r="L48" s="1">
        <v>7</v>
      </c>
      <c r="M48" s="1">
        <v>2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581</v>
      </c>
      <c r="V48" s="1">
        <f t="shared" si="1"/>
        <v>305</v>
      </c>
      <c r="W48" s="1">
        <f t="shared" si="2"/>
        <v>176</v>
      </c>
      <c r="X48" s="1">
        <f t="shared" si="3"/>
        <v>99</v>
      </c>
      <c r="Y48" s="1">
        <f t="shared" si="4"/>
        <v>52</v>
      </c>
      <c r="Z48" s="1">
        <f t="shared" si="5"/>
        <v>26</v>
      </c>
      <c r="AA48" s="1">
        <f t="shared" si="6"/>
        <v>10</v>
      </c>
      <c r="AB48" s="1">
        <f t="shared" si="7"/>
        <v>3</v>
      </c>
      <c r="AC48" s="1">
        <f t="shared" si="8"/>
        <v>1</v>
      </c>
      <c r="AD48" s="1">
        <f t="shared" si="9"/>
        <v>0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30.292598967297764</v>
      </c>
    </row>
    <row r="49" spans="1:35" ht="15">
      <c r="A49" s="1">
        <v>72799</v>
      </c>
      <c r="B49" s="1">
        <v>3</v>
      </c>
      <c r="C49" s="1">
        <v>12</v>
      </c>
      <c r="D49" s="2">
        <v>2.453</v>
      </c>
      <c r="E49" s="3">
        <v>4.4</v>
      </c>
      <c r="F49" s="1">
        <v>348</v>
      </c>
      <c r="G49" s="1">
        <v>199</v>
      </c>
      <c r="H49" s="1">
        <v>131</v>
      </c>
      <c r="I49" s="1">
        <v>86</v>
      </c>
      <c r="J49" s="1">
        <v>50</v>
      </c>
      <c r="K49" s="1">
        <v>24</v>
      </c>
      <c r="L49" s="1">
        <v>10</v>
      </c>
      <c r="M49" s="1">
        <v>8</v>
      </c>
      <c r="N49" s="1">
        <v>4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861</v>
      </c>
      <c r="V49" s="1">
        <f t="shared" si="1"/>
        <v>513</v>
      </c>
      <c r="W49" s="1">
        <f t="shared" si="2"/>
        <v>314</v>
      </c>
      <c r="X49" s="1">
        <f t="shared" si="3"/>
        <v>183</v>
      </c>
      <c r="Y49" s="1">
        <f t="shared" si="4"/>
        <v>97</v>
      </c>
      <c r="Z49" s="1">
        <f t="shared" si="5"/>
        <v>47</v>
      </c>
      <c r="AA49" s="1">
        <f t="shared" si="6"/>
        <v>23</v>
      </c>
      <c r="AB49" s="1">
        <f t="shared" si="7"/>
        <v>13</v>
      </c>
      <c r="AC49" s="1">
        <f t="shared" si="8"/>
        <v>5</v>
      </c>
      <c r="AD49" s="1">
        <f t="shared" si="9"/>
        <v>1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36.469221835075494</v>
      </c>
    </row>
    <row r="50" spans="1:35" ht="15">
      <c r="A50" s="1">
        <v>72799</v>
      </c>
      <c r="B50" s="1">
        <v>3</v>
      </c>
      <c r="C50" s="1">
        <v>13</v>
      </c>
      <c r="D50" s="2">
        <v>2.497</v>
      </c>
      <c r="E50" s="3">
        <v>4.4</v>
      </c>
      <c r="F50" s="1">
        <v>364</v>
      </c>
      <c r="G50" s="1">
        <v>222</v>
      </c>
      <c r="H50" s="1">
        <v>128</v>
      </c>
      <c r="I50" s="1">
        <v>68</v>
      </c>
      <c r="J50" s="1">
        <v>49</v>
      </c>
      <c r="K50" s="1">
        <v>21</v>
      </c>
      <c r="L50" s="1">
        <v>15</v>
      </c>
      <c r="M50" s="1">
        <v>9</v>
      </c>
      <c r="N50" s="1">
        <v>3</v>
      </c>
      <c r="O50" s="1">
        <v>2</v>
      </c>
      <c r="P50" s="1">
        <v>1</v>
      </c>
      <c r="Q50" s="1">
        <v>1</v>
      </c>
      <c r="R50" s="1">
        <v>0</v>
      </c>
      <c r="S50" s="1">
        <v>0</v>
      </c>
      <c r="T50" s="1">
        <v>2</v>
      </c>
      <c r="U50" s="1">
        <f t="shared" si="0"/>
        <v>883</v>
      </c>
      <c r="V50" s="1">
        <f t="shared" si="1"/>
        <v>519</v>
      </c>
      <c r="W50" s="1">
        <f t="shared" si="2"/>
        <v>297</v>
      </c>
      <c r="X50" s="1">
        <f t="shared" si="3"/>
        <v>169</v>
      </c>
      <c r="Y50" s="1">
        <f t="shared" si="4"/>
        <v>101</v>
      </c>
      <c r="Z50" s="1">
        <f t="shared" si="5"/>
        <v>52</v>
      </c>
      <c r="AA50" s="1">
        <f t="shared" si="6"/>
        <v>31</v>
      </c>
      <c r="AB50" s="1">
        <f t="shared" si="7"/>
        <v>16</v>
      </c>
      <c r="AC50" s="1">
        <f t="shared" si="8"/>
        <v>7</v>
      </c>
      <c r="AD50" s="1">
        <f t="shared" si="9"/>
        <v>4</v>
      </c>
      <c r="AE50" s="1">
        <f t="shared" si="10"/>
        <v>2</v>
      </c>
      <c r="AF50" s="1">
        <f t="shared" si="11"/>
        <v>1</v>
      </c>
      <c r="AG50" s="1">
        <f t="shared" si="12"/>
        <v>0</v>
      </c>
      <c r="AH50" s="1">
        <f t="shared" si="13"/>
        <v>0</v>
      </c>
      <c r="AI50" s="9">
        <f t="shared" si="14"/>
        <v>33.63533408833522</v>
      </c>
    </row>
    <row r="51" spans="1:35" ht="15">
      <c r="A51" s="1">
        <v>72799</v>
      </c>
      <c r="B51" s="1">
        <v>3</v>
      </c>
      <c r="C51" s="1">
        <v>14</v>
      </c>
      <c r="D51" s="2">
        <v>2.541</v>
      </c>
      <c r="E51" s="3">
        <v>4.4</v>
      </c>
      <c r="F51" s="1">
        <v>331</v>
      </c>
      <c r="G51" s="1">
        <v>157</v>
      </c>
      <c r="H51" s="1">
        <v>102</v>
      </c>
      <c r="I51" s="1">
        <v>57</v>
      </c>
      <c r="J51" s="1">
        <v>34</v>
      </c>
      <c r="K51" s="1">
        <v>18</v>
      </c>
      <c r="L51" s="1">
        <v>15</v>
      </c>
      <c r="M51" s="1">
        <v>4</v>
      </c>
      <c r="N51" s="1">
        <v>3</v>
      </c>
      <c r="O51" s="1">
        <v>0</v>
      </c>
      <c r="P51" s="1">
        <v>0</v>
      </c>
      <c r="Q51" s="1">
        <v>1</v>
      </c>
      <c r="R51" s="1">
        <v>0</v>
      </c>
      <c r="S51" s="1">
        <v>0</v>
      </c>
      <c r="T51" s="1">
        <v>2</v>
      </c>
      <c r="U51" s="1">
        <f t="shared" si="0"/>
        <v>722</v>
      </c>
      <c r="V51" s="1">
        <f t="shared" si="1"/>
        <v>391</v>
      </c>
      <c r="W51" s="1">
        <f t="shared" si="2"/>
        <v>234</v>
      </c>
      <c r="X51" s="1">
        <f t="shared" si="3"/>
        <v>132</v>
      </c>
      <c r="Y51" s="1">
        <f t="shared" si="4"/>
        <v>75</v>
      </c>
      <c r="Z51" s="1">
        <f t="shared" si="5"/>
        <v>41</v>
      </c>
      <c r="AA51" s="1">
        <f t="shared" si="6"/>
        <v>23</v>
      </c>
      <c r="AB51" s="1">
        <f t="shared" si="7"/>
        <v>8</v>
      </c>
      <c r="AC51" s="1">
        <f t="shared" si="8"/>
        <v>4</v>
      </c>
      <c r="AD51" s="1">
        <f t="shared" si="9"/>
        <v>1</v>
      </c>
      <c r="AE51" s="1">
        <f t="shared" si="10"/>
        <v>1</v>
      </c>
      <c r="AF51" s="1">
        <f t="shared" si="11"/>
        <v>1</v>
      </c>
      <c r="AG51" s="1">
        <f t="shared" si="12"/>
        <v>0</v>
      </c>
      <c r="AH51" s="1">
        <f t="shared" si="13"/>
        <v>0</v>
      </c>
      <c r="AI51" s="9">
        <f t="shared" si="14"/>
        <v>32.40997229916898</v>
      </c>
    </row>
    <row r="52" spans="1:35" ht="15">
      <c r="A52" s="1">
        <v>72799</v>
      </c>
      <c r="B52" s="1">
        <v>3</v>
      </c>
      <c r="C52" s="1">
        <v>15</v>
      </c>
      <c r="D52" s="2">
        <v>2.585</v>
      </c>
      <c r="E52" s="3">
        <v>4.4</v>
      </c>
      <c r="F52" s="1">
        <v>359</v>
      </c>
      <c r="G52" s="1">
        <v>194</v>
      </c>
      <c r="H52" s="1">
        <v>131</v>
      </c>
      <c r="I52" s="1">
        <v>71</v>
      </c>
      <c r="J52" s="1">
        <v>21</v>
      </c>
      <c r="K52" s="1">
        <v>18</v>
      </c>
      <c r="L52" s="1">
        <v>5</v>
      </c>
      <c r="M52" s="1">
        <v>3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802</v>
      </c>
      <c r="V52" s="1">
        <f t="shared" si="1"/>
        <v>443</v>
      </c>
      <c r="W52" s="1">
        <f t="shared" si="2"/>
        <v>249</v>
      </c>
      <c r="X52" s="1">
        <f t="shared" si="3"/>
        <v>118</v>
      </c>
      <c r="Y52" s="1">
        <f t="shared" si="4"/>
        <v>47</v>
      </c>
      <c r="Z52" s="1">
        <f t="shared" si="5"/>
        <v>26</v>
      </c>
      <c r="AA52" s="1">
        <f t="shared" si="6"/>
        <v>8</v>
      </c>
      <c r="AB52" s="1">
        <f t="shared" si="7"/>
        <v>3</v>
      </c>
      <c r="AC52" s="1">
        <f t="shared" si="8"/>
        <v>0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31.047381546134662</v>
      </c>
    </row>
    <row r="53" spans="1:35" ht="15">
      <c r="A53" s="1">
        <v>72799</v>
      </c>
      <c r="B53" s="1">
        <v>3</v>
      </c>
      <c r="C53" s="1">
        <v>16</v>
      </c>
      <c r="D53" s="2">
        <v>2.629</v>
      </c>
      <c r="E53" s="3">
        <v>4.4</v>
      </c>
      <c r="F53" s="1">
        <v>262</v>
      </c>
      <c r="G53" s="1">
        <v>109</v>
      </c>
      <c r="H53" s="1">
        <v>46</v>
      </c>
      <c r="I53" s="1">
        <v>19</v>
      </c>
      <c r="J53" s="1">
        <v>13</v>
      </c>
      <c r="K53" s="1">
        <v>7</v>
      </c>
      <c r="L53" s="1">
        <v>2</v>
      </c>
      <c r="M53" s="1">
        <v>3</v>
      </c>
      <c r="N53" s="1">
        <v>2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463</v>
      </c>
      <c r="V53" s="1">
        <f t="shared" si="1"/>
        <v>201</v>
      </c>
      <c r="W53" s="1">
        <f t="shared" si="2"/>
        <v>92</v>
      </c>
      <c r="X53" s="1">
        <f t="shared" si="3"/>
        <v>46</v>
      </c>
      <c r="Y53" s="1">
        <f t="shared" si="4"/>
        <v>27</v>
      </c>
      <c r="Z53" s="1">
        <f t="shared" si="5"/>
        <v>14</v>
      </c>
      <c r="AA53" s="1">
        <f t="shared" si="6"/>
        <v>7</v>
      </c>
      <c r="AB53" s="1">
        <f t="shared" si="7"/>
        <v>5</v>
      </c>
      <c r="AC53" s="1">
        <f t="shared" si="8"/>
        <v>2</v>
      </c>
      <c r="AD53" s="1">
        <f t="shared" si="9"/>
        <v>0</v>
      </c>
      <c r="AE53" s="1">
        <f t="shared" si="10"/>
        <v>0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19.870410367170628</v>
      </c>
    </row>
    <row r="54" spans="1:35" ht="15">
      <c r="A54" s="1">
        <v>72799</v>
      </c>
      <c r="B54" s="1">
        <v>3</v>
      </c>
      <c r="C54" s="1">
        <v>17</v>
      </c>
      <c r="D54" s="2">
        <v>2.673</v>
      </c>
      <c r="E54" s="3">
        <v>4.3</v>
      </c>
      <c r="F54" s="1">
        <v>232</v>
      </c>
      <c r="G54" s="1">
        <v>119</v>
      </c>
      <c r="H54" s="1">
        <v>68</v>
      </c>
      <c r="I54" s="1">
        <v>30</v>
      </c>
      <c r="J54" s="1">
        <v>18</v>
      </c>
      <c r="K54" s="1">
        <v>4</v>
      </c>
      <c r="L54" s="1">
        <v>3</v>
      </c>
      <c r="M54" s="1">
        <v>4</v>
      </c>
      <c r="N54" s="1">
        <v>1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2</v>
      </c>
      <c r="U54" s="1">
        <f t="shared" si="0"/>
        <v>480</v>
      </c>
      <c r="V54" s="1">
        <f t="shared" si="1"/>
        <v>248</v>
      </c>
      <c r="W54" s="1">
        <f t="shared" si="2"/>
        <v>129</v>
      </c>
      <c r="X54" s="1">
        <f t="shared" si="3"/>
        <v>61</v>
      </c>
      <c r="Y54" s="1">
        <f t="shared" si="4"/>
        <v>31</v>
      </c>
      <c r="Z54" s="1">
        <f t="shared" si="5"/>
        <v>13</v>
      </c>
      <c r="AA54" s="1">
        <f t="shared" si="6"/>
        <v>9</v>
      </c>
      <c r="AB54" s="1">
        <f t="shared" si="7"/>
        <v>6</v>
      </c>
      <c r="AC54" s="1">
        <f t="shared" si="8"/>
        <v>2</v>
      </c>
      <c r="AD54" s="1">
        <f t="shared" si="9"/>
        <v>1</v>
      </c>
      <c r="AE54" s="1">
        <f t="shared" si="10"/>
        <v>1</v>
      </c>
      <c r="AF54" s="1">
        <f t="shared" si="11"/>
        <v>1</v>
      </c>
      <c r="AG54" s="1">
        <f t="shared" si="12"/>
        <v>0</v>
      </c>
      <c r="AH54" s="1">
        <f t="shared" si="13"/>
        <v>0</v>
      </c>
      <c r="AI54" s="9">
        <f t="shared" si="14"/>
        <v>26.875</v>
      </c>
    </row>
    <row r="55" spans="1:35" ht="15">
      <c r="A55" s="1">
        <v>72799</v>
      </c>
      <c r="B55" s="1">
        <v>3</v>
      </c>
      <c r="C55" s="1">
        <v>18</v>
      </c>
      <c r="D55" s="2">
        <v>2.716</v>
      </c>
      <c r="E55" s="3">
        <v>4.3</v>
      </c>
      <c r="F55" s="1">
        <v>269</v>
      </c>
      <c r="G55" s="1">
        <v>131</v>
      </c>
      <c r="H55" s="1">
        <v>86</v>
      </c>
      <c r="I55" s="1">
        <v>57</v>
      </c>
      <c r="J55" s="1">
        <v>32</v>
      </c>
      <c r="K55" s="1">
        <v>22</v>
      </c>
      <c r="L55" s="1">
        <v>9</v>
      </c>
      <c r="M55" s="1">
        <v>9</v>
      </c>
      <c r="N55" s="1">
        <v>2</v>
      </c>
      <c r="O55" s="1">
        <v>1</v>
      </c>
      <c r="P55" s="1">
        <v>0</v>
      </c>
      <c r="Q55" s="1">
        <v>1</v>
      </c>
      <c r="R55" s="1">
        <v>0</v>
      </c>
      <c r="S55" s="1">
        <v>1</v>
      </c>
      <c r="T55" s="1">
        <v>2</v>
      </c>
      <c r="U55" s="1">
        <f t="shared" si="0"/>
        <v>620</v>
      </c>
      <c r="V55" s="1">
        <f t="shared" si="1"/>
        <v>351</v>
      </c>
      <c r="W55" s="1">
        <f t="shared" si="2"/>
        <v>220</v>
      </c>
      <c r="X55" s="1">
        <f t="shared" si="3"/>
        <v>134</v>
      </c>
      <c r="Y55" s="1">
        <f t="shared" si="4"/>
        <v>77</v>
      </c>
      <c r="Z55" s="1">
        <f t="shared" si="5"/>
        <v>45</v>
      </c>
      <c r="AA55" s="1">
        <f t="shared" si="6"/>
        <v>23</v>
      </c>
      <c r="AB55" s="1">
        <f t="shared" si="7"/>
        <v>14</v>
      </c>
      <c r="AC55" s="1">
        <f t="shared" si="8"/>
        <v>5</v>
      </c>
      <c r="AD55" s="1">
        <f t="shared" si="9"/>
        <v>3</v>
      </c>
      <c r="AE55" s="1">
        <f t="shared" si="10"/>
        <v>2</v>
      </c>
      <c r="AF55" s="1">
        <f t="shared" si="11"/>
        <v>2</v>
      </c>
      <c r="AG55" s="1">
        <f t="shared" si="12"/>
        <v>1</v>
      </c>
      <c r="AH55" s="1">
        <f t="shared" si="13"/>
        <v>1</v>
      </c>
      <c r="AI55" s="9">
        <f t="shared" si="14"/>
        <v>35.483870967741936</v>
      </c>
    </row>
    <row r="56" spans="1:35" ht="15">
      <c r="A56" s="1">
        <v>72799</v>
      </c>
      <c r="B56" s="1">
        <v>3</v>
      </c>
      <c r="C56" s="1">
        <v>19</v>
      </c>
      <c r="D56" s="2">
        <v>2.759</v>
      </c>
      <c r="E56" s="3">
        <v>4.3</v>
      </c>
      <c r="F56" s="1">
        <v>160</v>
      </c>
      <c r="G56" s="1">
        <v>73</v>
      </c>
      <c r="H56" s="1">
        <v>34</v>
      </c>
      <c r="I56" s="1">
        <v>17</v>
      </c>
      <c r="J56" s="1">
        <v>8</v>
      </c>
      <c r="K56" s="1">
        <v>2</v>
      </c>
      <c r="L56" s="1">
        <v>1</v>
      </c>
      <c r="M56" s="1">
        <v>3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298</v>
      </c>
      <c r="V56" s="1">
        <f t="shared" si="1"/>
        <v>138</v>
      </c>
      <c r="W56" s="1">
        <f t="shared" si="2"/>
        <v>65</v>
      </c>
      <c r="X56" s="1">
        <f t="shared" si="3"/>
        <v>31</v>
      </c>
      <c r="Y56" s="1">
        <f t="shared" si="4"/>
        <v>14</v>
      </c>
      <c r="Z56" s="1">
        <f t="shared" si="5"/>
        <v>6</v>
      </c>
      <c r="AA56" s="1">
        <f t="shared" si="6"/>
        <v>4</v>
      </c>
      <c r="AB56" s="1">
        <f t="shared" si="7"/>
        <v>3</v>
      </c>
      <c r="AC56" s="1">
        <f t="shared" si="8"/>
        <v>0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21.812080536912752</v>
      </c>
    </row>
    <row r="57" spans="1:35" ht="15">
      <c r="A57" s="1">
        <v>72799</v>
      </c>
      <c r="B57" s="1">
        <v>3</v>
      </c>
      <c r="C57" s="1">
        <v>20</v>
      </c>
      <c r="D57" s="2">
        <v>2.802</v>
      </c>
      <c r="E57" s="3">
        <v>4.3</v>
      </c>
      <c r="F57" s="1">
        <v>139</v>
      </c>
      <c r="G57" s="1">
        <v>60</v>
      </c>
      <c r="H57" s="1">
        <v>35</v>
      </c>
      <c r="I57" s="1">
        <v>10</v>
      </c>
      <c r="J57" s="1">
        <v>5</v>
      </c>
      <c r="K57" s="1">
        <v>4</v>
      </c>
      <c r="L57" s="1">
        <v>2</v>
      </c>
      <c r="M57" s="1">
        <v>3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258</v>
      </c>
      <c r="V57" s="1">
        <f t="shared" si="1"/>
        <v>119</v>
      </c>
      <c r="W57" s="1">
        <f t="shared" si="2"/>
        <v>59</v>
      </c>
      <c r="X57" s="1">
        <f t="shared" si="3"/>
        <v>24</v>
      </c>
      <c r="Y57" s="1">
        <f t="shared" si="4"/>
        <v>14</v>
      </c>
      <c r="Z57" s="1">
        <f t="shared" si="5"/>
        <v>9</v>
      </c>
      <c r="AA57" s="1">
        <f t="shared" si="6"/>
        <v>5</v>
      </c>
      <c r="AB57" s="1">
        <f t="shared" si="7"/>
        <v>3</v>
      </c>
      <c r="AC57" s="1">
        <f t="shared" si="8"/>
        <v>0</v>
      </c>
      <c r="AD57" s="1">
        <f t="shared" si="9"/>
        <v>0</v>
      </c>
      <c r="AE57" s="1">
        <f t="shared" si="10"/>
        <v>0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22.868217054263564</v>
      </c>
    </row>
    <row r="58" spans="1:35" ht="15">
      <c r="A58" s="1">
        <v>72799</v>
      </c>
      <c r="B58" s="1">
        <v>3</v>
      </c>
      <c r="C58" s="1">
        <v>21</v>
      </c>
      <c r="D58" s="2">
        <v>2.845</v>
      </c>
      <c r="E58" s="3">
        <v>4.3</v>
      </c>
      <c r="F58" s="1">
        <v>235</v>
      </c>
      <c r="G58" s="1">
        <v>111</v>
      </c>
      <c r="H58" s="1">
        <v>57</v>
      </c>
      <c r="I58" s="1">
        <v>33</v>
      </c>
      <c r="J58" s="1">
        <v>15</v>
      </c>
      <c r="K58" s="1">
        <v>4</v>
      </c>
      <c r="L58" s="1">
        <v>3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2</v>
      </c>
      <c r="U58" s="1">
        <f t="shared" si="0"/>
        <v>460</v>
      </c>
      <c r="V58" s="1">
        <f t="shared" si="1"/>
        <v>225</v>
      </c>
      <c r="W58" s="1">
        <f t="shared" si="2"/>
        <v>114</v>
      </c>
      <c r="X58" s="1">
        <f t="shared" si="3"/>
        <v>57</v>
      </c>
      <c r="Y58" s="1">
        <f t="shared" si="4"/>
        <v>24</v>
      </c>
      <c r="Z58" s="1">
        <f t="shared" si="5"/>
        <v>9</v>
      </c>
      <c r="AA58" s="1">
        <f t="shared" si="6"/>
        <v>5</v>
      </c>
      <c r="AB58" s="1">
        <f t="shared" si="7"/>
        <v>2</v>
      </c>
      <c r="AC58" s="1">
        <f t="shared" si="8"/>
        <v>1</v>
      </c>
      <c r="AD58" s="1">
        <f t="shared" si="9"/>
        <v>1</v>
      </c>
      <c r="AE58" s="1">
        <f t="shared" si="10"/>
        <v>1</v>
      </c>
      <c r="AF58" s="1">
        <f t="shared" si="11"/>
        <v>1</v>
      </c>
      <c r="AG58" s="1">
        <f t="shared" si="12"/>
        <v>1</v>
      </c>
      <c r="AH58" s="1">
        <f t="shared" si="13"/>
        <v>0</v>
      </c>
      <c r="AI58" s="9">
        <f t="shared" si="14"/>
        <v>24.782608695652176</v>
      </c>
    </row>
    <row r="59" spans="1:35" ht="15">
      <c r="A59" s="1">
        <v>72799</v>
      </c>
      <c r="B59" s="1">
        <v>3</v>
      </c>
      <c r="C59" s="1">
        <v>22</v>
      </c>
      <c r="D59" s="2">
        <v>2.888</v>
      </c>
      <c r="E59" s="3">
        <v>4.3</v>
      </c>
      <c r="F59" s="1">
        <v>116</v>
      </c>
      <c r="G59" s="1">
        <v>51</v>
      </c>
      <c r="H59" s="1">
        <v>36</v>
      </c>
      <c r="I59" s="1">
        <v>15</v>
      </c>
      <c r="J59" s="1">
        <v>10</v>
      </c>
      <c r="K59" s="1">
        <v>4</v>
      </c>
      <c r="L59" s="1">
        <v>3</v>
      </c>
      <c r="M59" s="1">
        <v>0</v>
      </c>
      <c r="N59" s="1">
        <v>0</v>
      </c>
      <c r="O59" s="1">
        <v>2</v>
      </c>
      <c r="P59" s="1">
        <v>1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238</v>
      </c>
      <c r="V59" s="1">
        <f t="shared" si="1"/>
        <v>122</v>
      </c>
      <c r="W59" s="1">
        <f t="shared" si="2"/>
        <v>71</v>
      </c>
      <c r="X59" s="1">
        <f t="shared" si="3"/>
        <v>35</v>
      </c>
      <c r="Y59" s="1">
        <f t="shared" si="4"/>
        <v>20</v>
      </c>
      <c r="Z59" s="1">
        <f t="shared" si="5"/>
        <v>10</v>
      </c>
      <c r="AA59" s="1">
        <f t="shared" si="6"/>
        <v>6</v>
      </c>
      <c r="AB59" s="1">
        <f t="shared" si="7"/>
        <v>3</v>
      </c>
      <c r="AC59" s="1">
        <f t="shared" si="8"/>
        <v>3</v>
      </c>
      <c r="AD59" s="1">
        <f t="shared" si="9"/>
        <v>3</v>
      </c>
      <c r="AE59" s="1">
        <f t="shared" si="10"/>
        <v>1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29.831932773109244</v>
      </c>
    </row>
    <row r="60" spans="1:35" ht="15">
      <c r="A60" s="1">
        <v>72799</v>
      </c>
      <c r="B60" s="1">
        <v>3</v>
      </c>
      <c r="C60" s="1">
        <v>23</v>
      </c>
      <c r="D60" s="2">
        <v>2.931</v>
      </c>
      <c r="E60" s="3">
        <v>4.4</v>
      </c>
      <c r="F60" s="1">
        <v>230</v>
      </c>
      <c r="G60" s="1">
        <v>108</v>
      </c>
      <c r="H60" s="1">
        <v>67</v>
      </c>
      <c r="I60" s="1">
        <v>31</v>
      </c>
      <c r="J60" s="1">
        <v>19</v>
      </c>
      <c r="K60" s="1">
        <v>8</v>
      </c>
      <c r="L60" s="1">
        <v>6</v>
      </c>
      <c r="M60" s="1">
        <v>4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2</v>
      </c>
      <c r="U60" s="1">
        <f t="shared" si="0"/>
        <v>473</v>
      </c>
      <c r="V60" s="1">
        <f t="shared" si="1"/>
        <v>243</v>
      </c>
      <c r="W60" s="1">
        <f t="shared" si="2"/>
        <v>135</v>
      </c>
      <c r="X60" s="1">
        <f t="shared" si="3"/>
        <v>68</v>
      </c>
      <c r="Y60" s="1">
        <f t="shared" si="4"/>
        <v>37</v>
      </c>
      <c r="Z60" s="1">
        <f t="shared" si="5"/>
        <v>18</v>
      </c>
      <c r="AA60" s="1">
        <f t="shared" si="6"/>
        <v>10</v>
      </c>
      <c r="AB60" s="1">
        <f t="shared" si="7"/>
        <v>4</v>
      </c>
      <c r="AC60" s="1">
        <f t="shared" si="8"/>
        <v>0</v>
      </c>
      <c r="AD60" s="1">
        <f t="shared" si="9"/>
        <v>0</v>
      </c>
      <c r="AE60" s="1">
        <f t="shared" si="10"/>
        <v>0</v>
      </c>
      <c r="AF60" s="1">
        <f t="shared" si="11"/>
        <v>0</v>
      </c>
      <c r="AG60" s="1">
        <f t="shared" si="12"/>
        <v>0</v>
      </c>
      <c r="AH60" s="1">
        <f t="shared" si="13"/>
        <v>0</v>
      </c>
      <c r="AI60" s="9">
        <f t="shared" si="14"/>
        <v>28.541226215644823</v>
      </c>
    </row>
    <row r="61" spans="1:35" ht="15">
      <c r="A61" s="1">
        <v>72799</v>
      </c>
      <c r="B61" s="1">
        <v>4</v>
      </c>
      <c r="C61" s="1">
        <v>1</v>
      </c>
      <c r="D61" s="2">
        <v>2.975</v>
      </c>
      <c r="E61" s="3">
        <v>5.2</v>
      </c>
      <c r="F61" s="1">
        <v>121</v>
      </c>
      <c r="G61" s="1">
        <v>59</v>
      </c>
      <c r="H61" s="1">
        <v>28</v>
      </c>
      <c r="I61" s="1">
        <v>13</v>
      </c>
      <c r="J61" s="1">
        <v>6</v>
      </c>
      <c r="K61" s="1">
        <v>4</v>
      </c>
      <c r="L61" s="1">
        <v>0</v>
      </c>
      <c r="M61" s="1">
        <v>0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2</v>
      </c>
      <c r="U61" s="1">
        <f t="shared" si="0"/>
        <v>233</v>
      </c>
      <c r="V61" s="1">
        <f t="shared" si="1"/>
        <v>112</v>
      </c>
      <c r="W61" s="1">
        <f t="shared" si="2"/>
        <v>53</v>
      </c>
      <c r="X61" s="1">
        <f t="shared" si="3"/>
        <v>25</v>
      </c>
      <c r="Y61" s="1">
        <f t="shared" si="4"/>
        <v>12</v>
      </c>
      <c r="Z61" s="1">
        <f t="shared" si="5"/>
        <v>6</v>
      </c>
      <c r="AA61" s="1">
        <f t="shared" si="6"/>
        <v>2</v>
      </c>
      <c r="AB61" s="1">
        <f t="shared" si="7"/>
        <v>2</v>
      </c>
      <c r="AC61" s="1">
        <f t="shared" si="8"/>
        <v>2</v>
      </c>
      <c r="AD61" s="1">
        <f t="shared" si="9"/>
        <v>1</v>
      </c>
      <c r="AE61" s="1">
        <f t="shared" si="10"/>
        <v>1</v>
      </c>
      <c r="AF61" s="1">
        <f t="shared" si="11"/>
        <v>1</v>
      </c>
      <c r="AG61" s="1">
        <f t="shared" si="12"/>
        <v>1</v>
      </c>
      <c r="AH61" s="1">
        <f t="shared" si="13"/>
        <v>1</v>
      </c>
      <c r="AI61" s="9">
        <f t="shared" si="14"/>
        <v>22.746781115879827</v>
      </c>
    </row>
    <row r="62" spans="1:35" ht="15">
      <c r="A62" s="1">
        <v>72799</v>
      </c>
      <c r="B62" s="1">
        <v>4</v>
      </c>
      <c r="C62" s="1">
        <v>2</v>
      </c>
      <c r="D62" s="2">
        <v>3.027</v>
      </c>
      <c r="E62" s="3">
        <v>5</v>
      </c>
      <c r="F62" s="1">
        <v>150</v>
      </c>
      <c r="G62" s="1">
        <v>72</v>
      </c>
      <c r="H62" s="1">
        <v>38</v>
      </c>
      <c r="I62" s="1">
        <v>21</v>
      </c>
      <c r="J62" s="1">
        <v>7</v>
      </c>
      <c r="K62" s="1">
        <v>4</v>
      </c>
      <c r="L62" s="1">
        <v>1</v>
      </c>
      <c r="M62" s="1">
        <v>1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295</v>
      </c>
      <c r="V62" s="1">
        <f t="shared" si="1"/>
        <v>145</v>
      </c>
      <c r="W62" s="1">
        <f t="shared" si="2"/>
        <v>73</v>
      </c>
      <c r="X62" s="1">
        <f t="shared" si="3"/>
        <v>35</v>
      </c>
      <c r="Y62" s="1">
        <f t="shared" si="4"/>
        <v>14</v>
      </c>
      <c r="Z62" s="1">
        <f t="shared" si="5"/>
        <v>7</v>
      </c>
      <c r="AA62" s="1">
        <f t="shared" si="6"/>
        <v>3</v>
      </c>
      <c r="AB62" s="1">
        <f t="shared" si="7"/>
        <v>2</v>
      </c>
      <c r="AC62" s="1">
        <f t="shared" si="8"/>
        <v>1</v>
      </c>
      <c r="AD62" s="1">
        <f t="shared" si="9"/>
        <v>1</v>
      </c>
      <c r="AE62" s="1">
        <f t="shared" si="10"/>
        <v>0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24.74576271186441</v>
      </c>
    </row>
    <row r="63" spans="1:35" ht="15">
      <c r="A63" s="1">
        <v>72799</v>
      </c>
      <c r="B63" s="1">
        <v>4</v>
      </c>
      <c r="C63" s="1">
        <v>3</v>
      </c>
      <c r="D63" s="2">
        <v>3.077</v>
      </c>
      <c r="E63" s="3">
        <v>5</v>
      </c>
      <c r="F63" s="1">
        <v>361</v>
      </c>
      <c r="G63" s="1">
        <v>329</v>
      </c>
      <c r="H63" s="1">
        <v>180</v>
      </c>
      <c r="I63" s="1">
        <v>103</v>
      </c>
      <c r="J63" s="1">
        <v>12</v>
      </c>
      <c r="K63" s="1">
        <v>4</v>
      </c>
      <c r="L63" s="1">
        <v>1</v>
      </c>
      <c r="M63" s="1">
        <v>1</v>
      </c>
      <c r="N63" s="1">
        <v>0</v>
      </c>
      <c r="O63" s="1">
        <v>2</v>
      </c>
      <c r="P63" s="1">
        <v>0</v>
      </c>
      <c r="Q63" s="1">
        <v>2</v>
      </c>
      <c r="R63" s="1">
        <v>0</v>
      </c>
      <c r="S63" s="1">
        <v>1</v>
      </c>
      <c r="T63" s="1">
        <v>2</v>
      </c>
      <c r="U63" s="1">
        <f t="shared" si="0"/>
        <v>996</v>
      </c>
      <c r="V63" s="1">
        <f t="shared" si="1"/>
        <v>635</v>
      </c>
      <c r="W63" s="1">
        <f t="shared" si="2"/>
        <v>306</v>
      </c>
      <c r="X63" s="1">
        <f t="shared" si="3"/>
        <v>126</v>
      </c>
      <c r="Y63" s="1">
        <f t="shared" si="4"/>
        <v>23</v>
      </c>
      <c r="Z63" s="1">
        <f t="shared" si="5"/>
        <v>11</v>
      </c>
      <c r="AA63" s="1">
        <f t="shared" si="6"/>
        <v>7</v>
      </c>
      <c r="AB63" s="1">
        <f t="shared" si="7"/>
        <v>6</v>
      </c>
      <c r="AC63" s="1">
        <f t="shared" si="8"/>
        <v>5</v>
      </c>
      <c r="AD63" s="1">
        <f t="shared" si="9"/>
        <v>5</v>
      </c>
      <c r="AE63" s="1">
        <f t="shared" si="10"/>
        <v>3</v>
      </c>
      <c r="AF63" s="1">
        <f t="shared" si="11"/>
        <v>3</v>
      </c>
      <c r="AG63" s="1">
        <f t="shared" si="12"/>
        <v>1</v>
      </c>
      <c r="AH63" s="1">
        <f t="shared" si="13"/>
        <v>1</v>
      </c>
      <c r="AI63" s="9">
        <f t="shared" si="14"/>
        <v>30.72289156626506</v>
      </c>
    </row>
    <row r="64" spans="1:35" ht="15">
      <c r="A64" s="1">
        <v>72799</v>
      </c>
      <c r="B64" s="1">
        <v>4</v>
      </c>
      <c r="C64" s="1">
        <v>4</v>
      </c>
      <c r="D64" s="2">
        <v>3.127</v>
      </c>
      <c r="E64" s="3">
        <v>5</v>
      </c>
      <c r="F64" s="1">
        <v>109</v>
      </c>
      <c r="G64" s="1">
        <v>40</v>
      </c>
      <c r="H64" s="1">
        <v>15</v>
      </c>
      <c r="I64" s="1">
        <v>4</v>
      </c>
      <c r="J64" s="1">
        <v>3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172</v>
      </c>
      <c r="V64" s="1">
        <f t="shared" si="1"/>
        <v>63</v>
      </c>
      <c r="W64" s="1">
        <f t="shared" si="2"/>
        <v>23</v>
      </c>
      <c r="X64" s="1">
        <f t="shared" si="3"/>
        <v>8</v>
      </c>
      <c r="Y64" s="1">
        <f t="shared" si="4"/>
        <v>4</v>
      </c>
      <c r="Z64" s="1">
        <f t="shared" si="5"/>
        <v>1</v>
      </c>
      <c r="AA64" s="1">
        <f t="shared" si="6"/>
        <v>1</v>
      </c>
      <c r="AB64" s="1">
        <f t="shared" si="7"/>
        <v>1</v>
      </c>
      <c r="AC64" s="1">
        <f t="shared" si="8"/>
        <v>1</v>
      </c>
      <c r="AD64" s="1">
        <f t="shared" si="9"/>
        <v>1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13.372093023255813</v>
      </c>
    </row>
    <row r="65" spans="1:35" ht="15">
      <c r="A65" s="1">
        <v>72799</v>
      </c>
      <c r="B65" s="1">
        <v>4</v>
      </c>
      <c r="C65" s="1">
        <v>5</v>
      </c>
      <c r="D65" s="2">
        <v>3.177</v>
      </c>
      <c r="E65" s="3">
        <v>5</v>
      </c>
      <c r="F65" s="1">
        <v>172</v>
      </c>
      <c r="G65" s="1">
        <v>65</v>
      </c>
      <c r="H65" s="1">
        <v>42</v>
      </c>
      <c r="I65" s="1">
        <v>20</v>
      </c>
      <c r="J65" s="1">
        <v>8</v>
      </c>
      <c r="K65" s="1">
        <v>1</v>
      </c>
      <c r="L65" s="1">
        <v>2</v>
      </c>
      <c r="M65" s="1">
        <v>0</v>
      </c>
      <c r="N65" s="1">
        <v>2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312</v>
      </c>
      <c r="V65" s="1">
        <f t="shared" si="1"/>
        <v>140</v>
      </c>
      <c r="W65" s="1">
        <f t="shared" si="2"/>
        <v>75</v>
      </c>
      <c r="X65" s="1">
        <f t="shared" si="3"/>
        <v>33</v>
      </c>
      <c r="Y65" s="1">
        <f t="shared" si="4"/>
        <v>13</v>
      </c>
      <c r="Z65" s="1">
        <f t="shared" si="5"/>
        <v>5</v>
      </c>
      <c r="AA65" s="1">
        <f t="shared" si="6"/>
        <v>4</v>
      </c>
      <c r="AB65" s="1">
        <f t="shared" si="7"/>
        <v>2</v>
      </c>
      <c r="AC65" s="1">
        <f t="shared" si="8"/>
        <v>2</v>
      </c>
      <c r="AD65" s="1">
        <f t="shared" si="9"/>
        <v>0</v>
      </c>
      <c r="AE65" s="1">
        <f t="shared" si="10"/>
        <v>0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24.03846153846154</v>
      </c>
    </row>
    <row r="66" spans="1:35" ht="15">
      <c r="A66" s="1">
        <v>72799</v>
      </c>
      <c r="B66" s="1">
        <v>4</v>
      </c>
      <c r="C66" s="1">
        <v>6</v>
      </c>
      <c r="D66" s="2">
        <v>3.227</v>
      </c>
      <c r="E66" s="3">
        <v>5</v>
      </c>
      <c r="F66" s="1">
        <v>169</v>
      </c>
      <c r="G66" s="1">
        <v>81</v>
      </c>
      <c r="H66" s="1">
        <v>51</v>
      </c>
      <c r="I66" s="1">
        <v>13</v>
      </c>
      <c r="J66" s="1">
        <v>13</v>
      </c>
      <c r="K66" s="1">
        <v>1</v>
      </c>
      <c r="L66" s="1">
        <v>3</v>
      </c>
      <c r="M66" s="1">
        <v>2</v>
      </c>
      <c r="N66" s="1">
        <v>2</v>
      </c>
      <c r="O66" s="1">
        <v>2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337</v>
      </c>
      <c r="V66" s="1">
        <f t="shared" si="1"/>
        <v>168</v>
      </c>
      <c r="W66" s="1">
        <f t="shared" si="2"/>
        <v>87</v>
      </c>
      <c r="X66" s="1">
        <f t="shared" si="3"/>
        <v>36</v>
      </c>
      <c r="Y66" s="1">
        <f t="shared" si="4"/>
        <v>23</v>
      </c>
      <c r="Z66" s="1">
        <f t="shared" si="5"/>
        <v>10</v>
      </c>
      <c r="AA66" s="1">
        <f t="shared" si="6"/>
        <v>9</v>
      </c>
      <c r="AB66" s="1">
        <f t="shared" si="7"/>
        <v>6</v>
      </c>
      <c r="AC66" s="1">
        <f t="shared" si="8"/>
        <v>4</v>
      </c>
      <c r="AD66" s="1">
        <f t="shared" si="9"/>
        <v>2</v>
      </c>
      <c r="AE66" s="1">
        <f t="shared" si="10"/>
        <v>0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25.816023738872403</v>
      </c>
    </row>
    <row r="67" spans="1:35" ht="15">
      <c r="A67" s="1">
        <v>72799</v>
      </c>
      <c r="B67" s="1">
        <v>4</v>
      </c>
      <c r="C67" s="1">
        <v>7</v>
      </c>
      <c r="D67" s="2">
        <v>3.277</v>
      </c>
      <c r="E67" s="3">
        <v>5</v>
      </c>
      <c r="F67" s="1">
        <v>135</v>
      </c>
      <c r="G67" s="1">
        <v>79</v>
      </c>
      <c r="H67" s="1">
        <v>36</v>
      </c>
      <c r="I67" s="1">
        <v>15</v>
      </c>
      <c r="J67" s="1">
        <v>5</v>
      </c>
      <c r="K67" s="1">
        <v>7</v>
      </c>
      <c r="L67" s="1">
        <v>2</v>
      </c>
      <c r="M67" s="1">
        <v>2</v>
      </c>
      <c r="N67" s="1">
        <v>0</v>
      </c>
      <c r="O67" s="1">
        <v>0</v>
      </c>
      <c r="P67" s="1">
        <v>0</v>
      </c>
      <c r="Q67" s="1">
        <v>0</v>
      </c>
      <c r="R67" s="1">
        <v>1</v>
      </c>
      <c r="S67" s="1">
        <v>0</v>
      </c>
      <c r="T67" s="1">
        <v>2</v>
      </c>
      <c r="U67" s="1">
        <f t="shared" si="0"/>
        <v>282</v>
      </c>
      <c r="V67" s="1">
        <f t="shared" si="1"/>
        <v>147</v>
      </c>
      <c r="W67" s="1">
        <f t="shared" si="2"/>
        <v>68</v>
      </c>
      <c r="X67" s="1">
        <f t="shared" si="3"/>
        <v>32</v>
      </c>
      <c r="Y67" s="1">
        <f t="shared" si="4"/>
        <v>17</v>
      </c>
      <c r="Z67" s="1">
        <f t="shared" si="5"/>
        <v>12</v>
      </c>
      <c r="AA67" s="1">
        <f t="shared" si="6"/>
        <v>5</v>
      </c>
      <c r="AB67" s="1">
        <f t="shared" si="7"/>
        <v>3</v>
      </c>
      <c r="AC67" s="1">
        <f t="shared" si="8"/>
        <v>1</v>
      </c>
      <c r="AD67" s="1">
        <f t="shared" si="9"/>
        <v>1</v>
      </c>
      <c r="AE67" s="1">
        <f t="shared" si="10"/>
        <v>1</v>
      </c>
      <c r="AF67" s="1">
        <f t="shared" si="11"/>
        <v>1</v>
      </c>
      <c r="AG67" s="1">
        <f t="shared" si="12"/>
        <v>1</v>
      </c>
      <c r="AH67" s="1">
        <f t="shared" si="13"/>
        <v>0</v>
      </c>
      <c r="AI67" s="9">
        <f t="shared" si="14"/>
        <v>24.113475177304963</v>
      </c>
    </row>
    <row r="68" spans="1:35" ht="15">
      <c r="A68" s="1">
        <v>72799</v>
      </c>
      <c r="B68" s="1">
        <v>4</v>
      </c>
      <c r="C68" s="1">
        <v>8</v>
      </c>
      <c r="D68" s="2">
        <v>3.327</v>
      </c>
      <c r="E68" s="3">
        <v>5.2</v>
      </c>
      <c r="F68" s="1">
        <v>80</v>
      </c>
      <c r="G68" s="1">
        <v>39</v>
      </c>
      <c r="H68" s="1">
        <v>19</v>
      </c>
      <c r="I68" s="1">
        <v>6</v>
      </c>
      <c r="J68" s="1">
        <v>3</v>
      </c>
      <c r="K68" s="1">
        <v>2</v>
      </c>
      <c r="L68" s="1">
        <v>1</v>
      </c>
      <c r="M68" s="1">
        <v>1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152</v>
      </c>
      <c r="V68" s="1">
        <f t="shared" si="1"/>
        <v>72</v>
      </c>
      <c r="W68" s="1">
        <f t="shared" si="2"/>
        <v>33</v>
      </c>
      <c r="X68" s="1">
        <f t="shared" si="3"/>
        <v>14</v>
      </c>
      <c r="Y68" s="1">
        <f t="shared" si="4"/>
        <v>8</v>
      </c>
      <c r="Z68" s="1">
        <f t="shared" si="5"/>
        <v>5</v>
      </c>
      <c r="AA68" s="1">
        <f t="shared" si="6"/>
        <v>3</v>
      </c>
      <c r="AB68" s="1">
        <f t="shared" si="7"/>
        <v>2</v>
      </c>
      <c r="AC68" s="1">
        <f t="shared" si="8"/>
        <v>1</v>
      </c>
      <c r="AD68" s="1">
        <f t="shared" si="9"/>
        <v>0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21.710526315789476</v>
      </c>
    </row>
    <row r="69" spans="1:35" ht="15">
      <c r="A69" s="1">
        <v>72799</v>
      </c>
      <c r="B69" s="1">
        <v>4</v>
      </c>
      <c r="C69" s="1">
        <v>9</v>
      </c>
      <c r="D69" s="2">
        <v>3.379</v>
      </c>
      <c r="E69" s="3">
        <v>5.2</v>
      </c>
      <c r="F69" s="1">
        <v>92</v>
      </c>
      <c r="G69" s="1">
        <v>33</v>
      </c>
      <c r="H69" s="1">
        <v>21</v>
      </c>
      <c r="I69" s="1">
        <v>13</v>
      </c>
      <c r="J69" s="1">
        <v>5</v>
      </c>
      <c r="K69" s="1">
        <v>1</v>
      </c>
      <c r="L69" s="1">
        <v>1</v>
      </c>
      <c r="M69" s="1">
        <v>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167</v>
      </c>
      <c r="V69" s="1">
        <f t="shared" si="1"/>
        <v>75</v>
      </c>
      <c r="W69" s="1">
        <f t="shared" si="2"/>
        <v>42</v>
      </c>
      <c r="X69" s="1">
        <f t="shared" si="3"/>
        <v>21</v>
      </c>
      <c r="Y69" s="1">
        <f t="shared" si="4"/>
        <v>8</v>
      </c>
      <c r="Z69" s="1">
        <f t="shared" si="5"/>
        <v>3</v>
      </c>
      <c r="AA69" s="1">
        <f t="shared" si="6"/>
        <v>2</v>
      </c>
      <c r="AB69" s="1">
        <f t="shared" si="7"/>
        <v>1</v>
      </c>
      <c r="AC69" s="1">
        <f t="shared" si="8"/>
        <v>0</v>
      </c>
      <c r="AD69" s="1">
        <f t="shared" si="9"/>
        <v>0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25.149700598802394</v>
      </c>
    </row>
    <row r="70" spans="1:35" ht="15">
      <c r="A70" s="1">
        <v>72799</v>
      </c>
      <c r="B70" s="1">
        <v>4</v>
      </c>
      <c r="C70" s="1">
        <v>10</v>
      </c>
      <c r="D70" s="2">
        <v>3.431</v>
      </c>
      <c r="E70" s="3">
        <v>5</v>
      </c>
      <c r="F70" s="1">
        <v>90</v>
      </c>
      <c r="G70" s="1">
        <v>31</v>
      </c>
      <c r="H70" s="1">
        <v>21</v>
      </c>
      <c r="I70" s="1">
        <v>20</v>
      </c>
      <c r="J70" s="1">
        <v>16</v>
      </c>
      <c r="K70" s="1">
        <v>3</v>
      </c>
      <c r="L70" s="1">
        <v>0</v>
      </c>
      <c r="M70" s="1">
        <v>1</v>
      </c>
      <c r="N70" s="1">
        <v>2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184</v>
      </c>
      <c r="V70" s="1">
        <f t="shared" si="1"/>
        <v>94</v>
      </c>
      <c r="W70" s="1">
        <f t="shared" si="2"/>
        <v>63</v>
      </c>
      <c r="X70" s="1">
        <f t="shared" si="3"/>
        <v>42</v>
      </c>
      <c r="Y70" s="1">
        <f t="shared" si="4"/>
        <v>22</v>
      </c>
      <c r="Z70" s="1">
        <f t="shared" si="5"/>
        <v>6</v>
      </c>
      <c r="AA70" s="1">
        <f t="shared" si="6"/>
        <v>3</v>
      </c>
      <c r="AB70" s="1">
        <f t="shared" si="7"/>
        <v>3</v>
      </c>
      <c r="AC70" s="1">
        <f t="shared" si="8"/>
        <v>2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34.23913043478261</v>
      </c>
    </row>
    <row r="71" spans="1:35" ht="15">
      <c r="A71" s="1">
        <v>72799</v>
      </c>
      <c r="B71" s="1">
        <v>4</v>
      </c>
      <c r="C71" s="1">
        <v>11</v>
      </c>
      <c r="D71" s="2">
        <v>3.481</v>
      </c>
      <c r="E71" s="3">
        <v>5</v>
      </c>
      <c r="F71" s="1">
        <v>173</v>
      </c>
      <c r="G71" s="1">
        <v>61</v>
      </c>
      <c r="H71" s="1">
        <v>68</v>
      </c>
      <c r="I71" s="1">
        <v>28</v>
      </c>
      <c r="J71" s="1">
        <v>6</v>
      </c>
      <c r="K71" s="1">
        <v>5</v>
      </c>
      <c r="L71" s="1">
        <v>0</v>
      </c>
      <c r="M71" s="1">
        <v>0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342</v>
      </c>
      <c r="V71" s="1">
        <f t="shared" si="1"/>
        <v>169</v>
      </c>
      <c r="W71" s="1">
        <f t="shared" si="2"/>
        <v>108</v>
      </c>
      <c r="X71" s="1">
        <f t="shared" si="3"/>
        <v>40</v>
      </c>
      <c r="Y71" s="1">
        <f t="shared" si="4"/>
        <v>12</v>
      </c>
      <c r="Z71" s="1">
        <f t="shared" si="5"/>
        <v>6</v>
      </c>
      <c r="AA71" s="1">
        <f t="shared" si="6"/>
        <v>1</v>
      </c>
      <c r="AB71" s="1">
        <f t="shared" si="7"/>
        <v>1</v>
      </c>
      <c r="AC71" s="1">
        <f t="shared" si="8"/>
        <v>1</v>
      </c>
      <c r="AD71" s="1">
        <f t="shared" si="9"/>
        <v>1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31.57894736842105</v>
      </c>
    </row>
    <row r="72" spans="1:35" ht="15">
      <c r="A72" s="1">
        <v>72799</v>
      </c>
      <c r="B72" s="1">
        <v>4</v>
      </c>
      <c r="C72" s="1">
        <v>12</v>
      </c>
      <c r="D72" s="2">
        <v>3.531</v>
      </c>
      <c r="E72" s="3">
        <v>5</v>
      </c>
      <c r="F72" s="1">
        <v>593</v>
      </c>
      <c r="G72" s="1">
        <v>344</v>
      </c>
      <c r="H72" s="1">
        <v>256</v>
      </c>
      <c r="I72" s="1">
        <v>147</v>
      </c>
      <c r="J72" s="1">
        <v>93</v>
      </c>
      <c r="K72" s="1">
        <v>45</v>
      </c>
      <c r="L72" s="1">
        <v>15</v>
      </c>
      <c r="M72" s="1">
        <v>8</v>
      </c>
      <c r="N72" s="1">
        <v>6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1507</v>
      </c>
      <c r="V72" s="1">
        <f aca="true" t="shared" si="16" ref="V72:V135">SUM(G72:S72)</f>
        <v>914</v>
      </c>
      <c r="W72" s="1">
        <f aca="true" t="shared" si="17" ref="W72:W135">SUM(H72:S72)</f>
        <v>570</v>
      </c>
      <c r="X72" s="1">
        <f aca="true" t="shared" si="18" ref="X72:X135">SUM(I72:S72)</f>
        <v>314</v>
      </c>
      <c r="Y72" s="1">
        <f aca="true" t="shared" si="19" ref="Y72:Y135">SUM(J72:S72)</f>
        <v>167</v>
      </c>
      <c r="Z72" s="1">
        <f aca="true" t="shared" si="20" ref="Z72:Z135">SUM(K72:S72)</f>
        <v>74</v>
      </c>
      <c r="AA72" s="1">
        <f aca="true" t="shared" si="21" ref="AA72:AA135">SUM(L72:S72)</f>
        <v>29</v>
      </c>
      <c r="AB72" s="1">
        <f aca="true" t="shared" si="22" ref="AB72:AB135">SUM(M72:S72)</f>
        <v>14</v>
      </c>
      <c r="AC72" s="1">
        <f aca="true" t="shared" si="23" ref="AC72:AC135">SUM(N72:S72)</f>
        <v>6</v>
      </c>
      <c r="AD72" s="1">
        <f aca="true" t="shared" si="24" ref="AD72:AD135">SUM(O72:S72)</f>
        <v>0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37.8234903782349</v>
      </c>
    </row>
    <row r="73" spans="1:35" ht="15">
      <c r="A73" s="1">
        <v>72799</v>
      </c>
      <c r="B73" s="1">
        <v>4</v>
      </c>
      <c r="C73" s="1">
        <v>13</v>
      </c>
      <c r="D73" s="2">
        <v>3.581</v>
      </c>
      <c r="E73" s="3">
        <v>5</v>
      </c>
      <c r="F73" s="1">
        <v>455</v>
      </c>
      <c r="G73" s="1">
        <v>284</v>
      </c>
      <c r="H73" s="1">
        <v>203</v>
      </c>
      <c r="I73" s="1">
        <v>139</v>
      </c>
      <c r="J73" s="1">
        <v>59</v>
      </c>
      <c r="K73" s="1">
        <v>29</v>
      </c>
      <c r="L73" s="1">
        <v>17</v>
      </c>
      <c r="M73" s="1">
        <v>10</v>
      </c>
      <c r="N73" s="1">
        <v>3</v>
      </c>
      <c r="O73" s="1">
        <v>1</v>
      </c>
      <c r="P73" s="1">
        <v>0</v>
      </c>
      <c r="Q73" s="1">
        <v>1</v>
      </c>
      <c r="R73" s="1">
        <v>0</v>
      </c>
      <c r="S73" s="1">
        <v>0</v>
      </c>
      <c r="T73" s="1">
        <v>2</v>
      </c>
      <c r="U73" s="1">
        <f t="shared" si="15"/>
        <v>1201</v>
      </c>
      <c r="V73" s="1">
        <f t="shared" si="16"/>
        <v>746</v>
      </c>
      <c r="W73" s="1">
        <f t="shared" si="17"/>
        <v>462</v>
      </c>
      <c r="X73" s="1">
        <f t="shared" si="18"/>
        <v>259</v>
      </c>
      <c r="Y73" s="1">
        <f t="shared" si="19"/>
        <v>120</v>
      </c>
      <c r="Z73" s="1">
        <f t="shared" si="20"/>
        <v>61</v>
      </c>
      <c r="AA73" s="1">
        <f t="shared" si="21"/>
        <v>32</v>
      </c>
      <c r="AB73" s="1">
        <f t="shared" si="22"/>
        <v>15</v>
      </c>
      <c r="AC73" s="1">
        <f t="shared" si="23"/>
        <v>5</v>
      </c>
      <c r="AD73" s="1">
        <f t="shared" si="24"/>
        <v>2</v>
      </c>
      <c r="AE73" s="1">
        <f t="shared" si="25"/>
        <v>1</v>
      </c>
      <c r="AF73" s="1">
        <f t="shared" si="26"/>
        <v>1</v>
      </c>
      <c r="AG73" s="1">
        <f t="shared" si="27"/>
        <v>0</v>
      </c>
      <c r="AH73" s="1">
        <f t="shared" si="28"/>
        <v>0</v>
      </c>
      <c r="AI73" s="9">
        <f t="shared" si="29"/>
        <v>38.46794338051623</v>
      </c>
    </row>
    <row r="74" spans="1:35" ht="15">
      <c r="A74" s="1">
        <v>72799</v>
      </c>
      <c r="B74" s="1">
        <v>4</v>
      </c>
      <c r="C74" s="1">
        <v>14</v>
      </c>
      <c r="D74" s="2">
        <v>3.631</v>
      </c>
      <c r="E74" s="3">
        <v>5</v>
      </c>
      <c r="F74" s="1">
        <v>168</v>
      </c>
      <c r="G74" s="1">
        <v>102</v>
      </c>
      <c r="H74" s="1">
        <v>63</v>
      </c>
      <c r="I74" s="1">
        <v>25</v>
      </c>
      <c r="J74" s="1">
        <v>14</v>
      </c>
      <c r="K74" s="1">
        <v>7</v>
      </c>
      <c r="L74" s="1">
        <v>2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382</v>
      </c>
      <c r="V74" s="1">
        <f t="shared" si="16"/>
        <v>214</v>
      </c>
      <c r="W74" s="1">
        <f t="shared" si="17"/>
        <v>112</v>
      </c>
      <c r="X74" s="1">
        <f t="shared" si="18"/>
        <v>49</v>
      </c>
      <c r="Y74" s="1">
        <f t="shared" si="19"/>
        <v>24</v>
      </c>
      <c r="Z74" s="1">
        <f t="shared" si="20"/>
        <v>10</v>
      </c>
      <c r="AA74" s="1">
        <f t="shared" si="21"/>
        <v>3</v>
      </c>
      <c r="AB74" s="1">
        <f t="shared" si="22"/>
        <v>1</v>
      </c>
      <c r="AC74" s="1">
        <f t="shared" si="23"/>
        <v>0</v>
      </c>
      <c r="AD74" s="1">
        <f t="shared" si="24"/>
        <v>0</v>
      </c>
      <c r="AE74" s="1">
        <f t="shared" si="25"/>
        <v>0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29.31937172774869</v>
      </c>
    </row>
    <row r="75" spans="1:35" ht="15">
      <c r="A75" s="1">
        <v>72799</v>
      </c>
      <c r="B75" s="1">
        <v>4</v>
      </c>
      <c r="C75" s="1">
        <v>15</v>
      </c>
      <c r="D75" s="2">
        <v>3.681</v>
      </c>
      <c r="E75" s="3">
        <v>5</v>
      </c>
      <c r="F75" s="1">
        <v>598</v>
      </c>
      <c r="G75" s="1">
        <v>233</v>
      </c>
      <c r="H75" s="1">
        <v>123</v>
      </c>
      <c r="I75" s="1">
        <v>78</v>
      </c>
      <c r="J75" s="1">
        <v>46</v>
      </c>
      <c r="K75" s="1">
        <v>15</v>
      </c>
      <c r="L75" s="1">
        <v>3</v>
      </c>
      <c r="M75" s="1">
        <v>4</v>
      </c>
      <c r="N75" s="1">
        <v>1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1101</v>
      </c>
      <c r="V75" s="1">
        <f t="shared" si="16"/>
        <v>503</v>
      </c>
      <c r="W75" s="1">
        <f t="shared" si="17"/>
        <v>270</v>
      </c>
      <c r="X75" s="1">
        <f t="shared" si="18"/>
        <v>147</v>
      </c>
      <c r="Y75" s="1">
        <f t="shared" si="19"/>
        <v>69</v>
      </c>
      <c r="Z75" s="1">
        <f t="shared" si="20"/>
        <v>23</v>
      </c>
      <c r="AA75" s="1">
        <f t="shared" si="21"/>
        <v>8</v>
      </c>
      <c r="AB75" s="1">
        <f t="shared" si="22"/>
        <v>5</v>
      </c>
      <c r="AC75" s="1">
        <f t="shared" si="23"/>
        <v>1</v>
      </c>
      <c r="AD75" s="1">
        <f t="shared" si="24"/>
        <v>0</v>
      </c>
      <c r="AE75" s="1">
        <f t="shared" si="25"/>
        <v>0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24.52316076294278</v>
      </c>
    </row>
    <row r="76" spans="1:35" ht="15">
      <c r="A76" s="1">
        <v>72799</v>
      </c>
      <c r="B76" s="1">
        <v>4</v>
      </c>
      <c r="C76" s="1">
        <v>16</v>
      </c>
      <c r="D76" s="2">
        <v>3.731</v>
      </c>
      <c r="E76" s="3">
        <v>5.2</v>
      </c>
      <c r="F76" s="1">
        <v>403</v>
      </c>
      <c r="G76" s="1">
        <v>215</v>
      </c>
      <c r="H76" s="1">
        <v>144</v>
      </c>
      <c r="I76" s="1">
        <v>86</v>
      </c>
      <c r="J76" s="1">
        <v>41</v>
      </c>
      <c r="K76" s="1">
        <v>23</v>
      </c>
      <c r="L76" s="1">
        <v>15</v>
      </c>
      <c r="M76" s="1">
        <v>5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2</v>
      </c>
      <c r="U76" s="1">
        <f t="shared" si="15"/>
        <v>933</v>
      </c>
      <c r="V76" s="1">
        <f t="shared" si="16"/>
        <v>530</v>
      </c>
      <c r="W76" s="1">
        <f t="shared" si="17"/>
        <v>315</v>
      </c>
      <c r="X76" s="1">
        <f t="shared" si="18"/>
        <v>171</v>
      </c>
      <c r="Y76" s="1">
        <f t="shared" si="19"/>
        <v>85</v>
      </c>
      <c r="Z76" s="1">
        <f t="shared" si="20"/>
        <v>44</v>
      </c>
      <c r="AA76" s="1">
        <f t="shared" si="21"/>
        <v>21</v>
      </c>
      <c r="AB76" s="1">
        <f t="shared" si="22"/>
        <v>6</v>
      </c>
      <c r="AC76" s="1">
        <f t="shared" si="23"/>
        <v>1</v>
      </c>
      <c r="AD76" s="1">
        <f t="shared" si="24"/>
        <v>1</v>
      </c>
      <c r="AE76" s="1">
        <f t="shared" si="25"/>
        <v>1</v>
      </c>
      <c r="AF76" s="1">
        <f t="shared" si="26"/>
        <v>1</v>
      </c>
      <c r="AG76" s="1">
        <f t="shared" si="27"/>
        <v>1</v>
      </c>
      <c r="AH76" s="1">
        <f t="shared" si="28"/>
        <v>1</v>
      </c>
      <c r="AI76" s="9">
        <f t="shared" si="29"/>
        <v>33.762057877813504</v>
      </c>
    </row>
    <row r="77" spans="1:35" ht="15">
      <c r="A77" s="1">
        <v>72799</v>
      </c>
      <c r="B77" s="1">
        <v>4</v>
      </c>
      <c r="C77" s="1">
        <v>17</v>
      </c>
      <c r="D77" s="2">
        <v>3.783</v>
      </c>
      <c r="E77" s="3">
        <v>5.3</v>
      </c>
      <c r="F77" s="1">
        <v>583</v>
      </c>
      <c r="G77" s="1">
        <v>375</v>
      </c>
      <c r="H77" s="1">
        <v>227</v>
      </c>
      <c r="I77" s="1">
        <v>135</v>
      </c>
      <c r="J77" s="1">
        <v>51</v>
      </c>
      <c r="K77" s="1">
        <v>10</v>
      </c>
      <c r="L77" s="1">
        <v>8</v>
      </c>
      <c r="M77" s="1">
        <v>3</v>
      </c>
      <c r="N77" s="1">
        <v>2</v>
      </c>
      <c r="O77" s="1">
        <v>1</v>
      </c>
      <c r="P77" s="1">
        <v>0</v>
      </c>
      <c r="Q77" s="1">
        <v>1</v>
      </c>
      <c r="R77" s="1">
        <v>1</v>
      </c>
      <c r="S77" s="1">
        <v>1</v>
      </c>
      <c r="T77" s="1">
        <v>2</v>
      </c>
      <c r="U77" s="1">
        <f t="shared" si="15"/>
        <v>1398</v>
      </c>
      <c r="V77" s="1">
        <f t="shared" si="16"/>
        <v>815</v>
      </c>
      <c r="W77" s="1">
        <f t="shared" si="17"/>
        <v>440</v>
      </c>
      <c r="X77" s="1">
        <f t="shared" si="18"/>
        <v>213</v>
      </c>
      <c r="Y77" s="1">
        <f t="shared" si="19"/>
        <v>78</v>
      </c>
      <c r="Z77" s="1">
        <f t="shared" si="20"/>
        <v>27</v>
      </c>
      <c r="AA77" s="1">
        <f t="shared" si="21"/>
        <v>17</v>
      </c>
      <c r="AB77" s="1">
        <f t="shared" si="22"/>
        <v>9</v>
      </c>
      <c r="AC77" s="1">
        <f t="shared" si="23"/>
        <v>6</v>
      </c>
      <c r="AD77" s="1">
        <f t="shared" si="24"/>
        <v>4</v>
      </c>
      <c r="AE77" s="1">
        <f t="shared" si="25"/>
        <v>3</v>
      </c>
      <c r="AF77" s="1">
        <f t="shared" si="26"/>
        <v>3</v>
      </c>
      <c r="AG77" s="1">
        <f t="shared" si="27"/>
        <v>2</v>
      </c>
      <c r="AH77" s="1">
        <f t="shared" si="28"/>
        <v>1</v>
      </c>
      <c r="AI77" s="9">
        <f t="shared" si="29"/>
        <v>31.47353361945637</v>
      </c>
    </row>
    <row r="78" spans="1:35" ht="15">
      <c r="A78" s="1">
        <v>72799</v>
      </c>
      <c r="B78" s="1">
        <v>4</v>
      </c>
      <c r="C78" s="1">
        <v>18</v>
      </c>
      <c r="D78" s="2">
        <v>3.836</v>
      </c>
      <c r="E78" s="3">
        <v>5.3</v>
      </c>
      <c r="F78" s="1">
        <v>277</v>
      </c>
      <c r="G78" s="1">
        <v>140</v>
      </c>
      <c r="H78" s="1">
        <v>89</v>
      </c>
      <c r="I78" s="1">
        <v>35</v>
      </c>
      <c r="J78" s="1">
        <v>24</v>
      </c>
      <c r="K78" s="1">
        <v>7</v>
      </c>
      <c r="L78" s="1">
        <v>4</v>
      </c>
      <c r="M78" s="1">
        <v>4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581</v>
      </c>
      <c r="V78" s="1">
        <f t="shared" si="16"/>
        <v>304</v>
      </c>
      <c r="W78" s="1">
        <f t="shared" si="17"/>
        <v>164</v>
      </c>
      <c r="X78" s="1">
        <f t="shared" si="18"/>
        <v>75</v>
      </c>
      <c r="Y78" s="1">
        <f t="shared" si="19"/>
        <v>40</v>
      </c>
      <c r="Z78" s="1">
        <f t="shared" si="20"/>
        <v>16</v>
      </c>
      <c r="AA78" s="1">
        <f t="shared" si="21"/>
        <v>9</v>
      </c>
      <c r="AB78" s="1">
        <f t="shared" si="22"/>
        <v>5</v>
      </c>
      <c r="AC78" s="1">
        <f t="shared" si="23"/>
        <v>1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28.227194492254732</v>
      </c>
    </row>
    <row r="79" spans="1:35" ht="15">
      <c r="A79" s="1">
        <v>72799</v>
      </c>
      <c r="B79" s="1">
        <v>4</v>
      </c>
      <c r="C79" s="1">
        <v>19</v>
      </c>
      <c r="D79" s="2">
        <v>3.889</v>
      </c>
      <c r="E79" s="3">
        <v>5.3</v>
      </c>
      <c r="F79" s="1">
        <v>169</v>
      </c>
      <c r="G79" s="1">
        <v>69</v>
      </c>
      <c r="H79" s="1">
        <v>59</v>
      </c>
      <c r="I79" s="1">
        <v>23</v>
      </c>
      <c r="J79" s="1">
        <v>10</v>
      </c>
      <c r="K79" s="1">
        <v>5</v>
      </c>
      <c r="L79" s="1">
        <v>1</v>
      </c>
      <c r="M79" s="1">
        <v>4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341</v>
      </c>
      <c r="V79" s="1">
        <f t="shared" si="16"/>
        <v>172</v>
      </c>
      <c r="W79" s="1">
        <f t="shared" si="17"/>
        <v>103</v>
      </c>
      <c r="X79" s="1">
        <f t="shared" si="18"/>
        <v>44</v>
      </c>
      <c r="Y79" s="1">
        <f t="shared" si="19"/>
        <v>21</v>
      </c>
      <c r="Z79" s="1">
        <f t="shared" si="20"/>
        <v>11</v>
      </c>
      <c r="AA79" s="1">
        <f t="shared" si="21"/>
        <v>6</v>
      </c>
      <c r="AB79" s="1">
        <f t="shared" si="22"/>
        <v>5</v>
      </c>
      <c r="AC79" s="1">
        <f t="shared" si="23"/>
        <v>1</v>
      </c>
      <c r="AD79" s="1">
        <f t="shared" si="24"/>
        <v>0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30.205278592375368</v>
      </c>
    </row>
    <row r="80" spans="1:35" ht="15">
      <c r="A80" s="1">
        <v>72799</v>
      </c>
      <c r="B80" s="1">
        <v>4</v>
      </c>
      <c r="C80" s="1">
        <v>20</v>
      </c>
      <c r="D80" s="2">
        <v>3.942</v>
      </c>
      <c r="E80" s="3">
        <v>5.3</v>
      </c>
      <c r="F80" s="1">
        <v>167</v>
      </c>
      <c r="G80" s="1">
        <v>78</v>
      </c>
      <c r="H80" s="1">
        <v>43</v>
      </c>
      <c r="I80" s="1">
        <v>18</v>
      </c>
      <c r="J80" s="1">
        <v>6</v>
      </c>
      <c r="K80" s="1">
        <v>5</v>
      </c>
      <c r="L80" s="1">
        <v>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0</v>
      </c>
      <c r="T80" s="1">
        <v>2</v>
      </c>
      <c r="U80" s="1">
        <f t="shared" si="15"/>
        <v>320</v>
      </c>
      <c r="V80" s="1">
        <f t="shared" si="16"/>
        <v>153</v>
      </c>
      <c r="W80" s="1">
        <f t="shared" si="17"/>
        <v>75</v>
      </c>
      <c r="X80" s="1">
        <f t="shared" si="18"/>
        <v>32</v>
      </c>
      <c r="Y80" s="1">
        <f t="shared" si="19"/>
        <v>14</v>
      </c>
      <c r="Z80" s="1">
        <f t="shared" si="20"/>
        <v>8</v>
      </c>
      <c r="AA80" s="1">
        <f t="shared" si="21"/>
        <v>3</v>
      </c>
      <c r="AB80" s="1">
        <f t="shared" si="22"/>
        <v>1</v>
      </c>
      <c r="AC80" s="1">
        <f t="shared" si="23"/>
        <v>1</v>
      </c>
      <c r="AD80" s="1">
        <f t="shared" si="24"/>
        <v>1</v>
      </c>
      <c r="AE80" s="1">
        <f t="shared" si="25"/>
        <v>1</v>
      </c>
      <c r="AF80" s="1">
        <f t="shared" si="26"/>
        <v>1</v>
      </c>
      <c r="AG80" s="1">
        <f t="shared" si="27"/>
        <v>1</v>
      </c>
      <c r="AH80" s="1">
        <f t="shared" si="28"/>
        <v>0</v>
      </c>
      <c r="AI80" s="9">
        <f t="shared" si="29"/>
        <v>23.4375</v>
      </c>
    </row>
    <row r="81" spans="1:35" ht="15">
      <c r="A81" s="1">
        <v>72899</v>
      </c>
      <c r="B81" s="1">
        <v>5</v>
      </c>
      <c r="C81" s="1">
        <v>1</v>
      </c>
      <c r="D81" s="2">
        <v>3.995</v>
      </c>
      <c r="E81" s="3">
        <v>10</v>
      </c>
      <c r="F81" s="1">
        <v>344</v>
      </c>
      <c r="G81" s="1">
        <v>146</v>
      </c>
      <c r="H81" s="1">
        <v>86</v>
      </c>
      <c r="I81" s="1">
        <v>59</v>
      </c>
      <c r="J81" s="1">
        <v>21</v>
      </c>
      <c r="K81" s="1">
        <v>12</v>
      </c>
      <c r="L81" s="1">
        <v>9</v>
      </c>
      <c r="M81" s="1">
        <v>5</v>
      </c>
      <c r="N81" s="1">
        <v>6</v>
      </c>
      <c r="O81" s="1">
        <v>3</v>
      </c>
      <c r="P81" s="1">
        <v>0</v>
      </c>
      <c r="Q81" s="1">
        <v>1</v>
      </c>
      <c r="R81" s="1">
        <v>0</v>
      </c>
      <c r="S81" s="1">
        <v>0</v>
      </c>
      <c r="T81" s="1">
        <v>2</v>
      </c>
      <c r="U81" s="1">
        <f t="shared" si="15"/>
        <v>692</v>
      </c>
      <c r="V81" s="1">
        <f t="shared" si="16"/>
        <v>348</v>
      </c>
      <c r="W81" s="1">
        <f t="shared" si="17"/>
        <v>202</v>
      </c>
      <c r="X81" s="1">
        <f t="shared" si="18"/>
        <v>116</v>
      </c>
      <c r="Y81" s="1">
        <f t="shared" si="19"/>
        <v>57</v>
      </c>
      <c r="Z81" s="1">
        <f t="shared" si="20"/>
        <v>36</v>
      </c>
      <c r="AA81" s="1">
        <f t="shared" si="21"/>
        <v>24</v>
      </c>
      <c r="AB81" s="1">
        <f t="shared" si="22"/>
        <v>15</v>
      </c>
      <c r="AC81" s="1">
        <f t="shared" si="23"/>
        <v>10</v>
      </c>
      <c r="AD81" s="1">
        <f t="shared" si="24"/>
        <v>4</v>
      </c>
      <c r="AE81" s="1">
        <f t="shared" si="25"/>
        <v>1</v>
      </c>
      <c r="AF81" s="1">
        <f t="shared" si="26"/>
        <v>1</v>
      </c>
      <c r="AG81" s="1">
        <f t="shared" si="27"/>
        <v>0</v>
      </c>
      <c r="AH81" s="1">
        <f t="shared" si="28"/>
        <v>0</v>
      </c>
      <c r="AI81" s="9">
        <f t="shared" si="29"/>
        <v>29.190751445086704</v>
      </c>
    </row>
    <row r="82" spans="1:35" ht="15">
      <c r="A82" s="1">
        <v>72899</v>
      </c>
      <c r="B82" s="1">
        <v>5</v>
      </c>
      <c r="C82" s="1">
        <v>2</v>
      </c>
      <c r="D82" s="2">
        <v>4.095</v>
      </c>
      <c r="E82" s="3">
        <v>9</v>
      </c>
      <c r="F82" s="1">
        <v>124</v>
      </c>
      <c r="G82" s="1">
        <v>69</v>
      </c>
      <c r="H82" s="1">
        <v>34</v>
      </c>
      <c r="I82" s="1">
        <v>26</v>
      </c>
      <c r="J82" s="1">
        <v>13</v>
      </c>
      <c r="K82" s="1">
        <v>2</v>
      </c>
      <c r="L82" s="1">
        <v>3</v>
      </c>
      <c r="M82" s="1">
        <v>2</v>
      </c>
      <c r="N82" s="1">
        <v>0</v>
      </c>
      <c r="O82" s="1">
        <v>0</v>
      </c>
      <c r="P82" s="1">
        <v>0</v>
      </c>
      <c r="Q82" s="1">
        <v>2</v>
      </c>
      <c r="R82" s="1">
        <v>0</v>
      </c>
      <c r="S82" s="1">
        <v>0</v>
      </c>
      <c r="T82" s="1">
        <v>2</v>
      </c>
      <c r="U82" s="1">
        <f t="shared" si="15"/>
        <v>275</v>
      </c>
      <c r="V82" s="1">
        <f t="shared" si="16"/>
        <v>151</v>
      </c>
      <c r="W82" s="1">
        <f t="shared" si="17"/>
        <v>82</v>
      </c>
      <c r="X82" s="1">
        <f t="shared" si="18"/>
        <v>48</v>
      </c>
      <c r="Y82" s="1">
        <f t="shared" si="19"/>
        <v>22</v>
      </c>
      <c r="Z82" s="1">
        <f t="shared" si="20"/>
        <v>9</v>
      </c>
      <c r="AA82" s="1">
        <f t="shared" si="21"/>
        <v>7</v>
      </c>
      <c r="AB82" s="1">
        <f t="shared" si="22"/>
        <v>4</v>
      </c>
      <c r="AC82" s="1">
        <f t="shared" si="23"/>
        <v>2</v>
      </c>
      <c r="AD82" s="1">
        <f t="shared" si="24"/>
        <v>2</v>
      </c>
      <c r="AE82" s="1">
        <f t="shared" si="25"/>
        <v>2</v>
      </c>
      <c r="AF82" s="1">
        <f t="shared" si="26"/>
        <v>2</v>
      </c>
      <c r="AG82" s="1">
        <f t="shared" si="27"/>
        <v>0</v>
      </c>
      <c r="AH82" s="1">
        <f t="shared" si="28"/>
        <v>0</v>
      </c>
      <c r="AI82" s="9">
        <f t="shared" si="29"/>
        <v>29.818181818181817</v>
      </c>
    </row>
    <row r="83" spans="1:35" ht="15">
      <c r="A83" s="1">
        <v>72899</v>
      </c>
      <c r="B83" s="1">
        <v>5</v>
      </c>
      <c r="C83" s="1">
        <v>3</v>
      </c>
      <c r="D83" s="2">
        <v>4.185</v>
      </c>
      <c r="E83" s="3">
        <v>5.2</v>
      </c>
      <c r="F83" s="1">
        <v>189</v>
      </c>
      <c r="G83" s="1">
        <v>103</v>
      </c>
      <c r="H83" s="1">
        <v>65</v>
      </c>
      <c r="I83" s="1">
        <v>19</v>
      </c>
      <c r="J83" s="1">
        <v>14</v>
      </c>
      <c r="K83" s="1">
        <v>2</v>
      </c>
      <c r="L83" s="1">
        <v>2</v>
      </c>
      <c r="M83" s="1">
        <v>0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395</v>
      </c>
      <c r="V83" s="1">
        <f t="shared" si="16"/>
        <v>206</v>
      </c>
      <c r="W83" s="1">
        <f t="shared" si="17"/>
        <v>103</v>
      </c>
      <c r="X83" s="1">
        <f t="shared" si="18"/>
        <v>38</v>
      </c>
      <c r="Y83" s="1">
        <f t="shared" si="19"/>
        <v>19</v>
      </c>
      <c r="Z83" s="1">
        <f t="shared" si="20"/>
        <v>5</v>
      </c>
      <c r="AA83" s="1">
        <f t="shared" si="21"/>
        <v>3</v>
      </c>
      <c r="AB83" s="1">
        <f t="shared" si="22"/>
        <v>1</v>
      </c>
      <c r="AC83" s="1">
        <f t="shared" si="23"/>
        <v>1</v>
      </c>
      <c r="AD83" s="1">
        <f t="shared" si="24"/>
        <v>1</v>
      </c>
      <c r="AE83" s="1">
        <f t="shared" si="25"/>
        <v>1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26.075949367088608</v>
      </c>
    </row>
    <row r="84" spans="1:35" ht="15">
      <c r="A84" s="1">
        <v>72899</v>
      </c>
      <c r="B84" s="1">
        <v>5</v>
      </c>
      <c r="C84" s="1">
        <v>4</v>
      </c>
      <c r="D84" s="2">
        <v>4.237</v>
      </c>
      <c r="E84" s="3">
        <v>5.2</v>
      </c>
      <c r="F84" s="1">
        <v>516</v>
      </c>
      <c r="G84" s="1">
        <v>272</v>
      </c>
      <c r="H84" s="1">
        <v>169</v>
      </c>
      <c r="I84" s="1">
        <v>64</v>
      </c>
      <c r="J84" s="1">
        <v>28</v>
      </c>
      <c r="K84" s="1">
        <v>4</v>
      </c>
      <c r="L84" s="1">
        <v>4</v>
      </c>
      <c r="M84" s="1">
        <v>0</v>
      </c>
      <c r="N84" s="1">
        <v>1</v>
      </c>
      <c r="O84" s="1">
        <v>1</v>
      </c>
      <c r="P84" s="1">
        <v>0</v>
      </c>
      <c r="Q84" s="1">
        <v>1</v>
      </c>
      <c r="R84" s="1">
        <v>0</v>
      </c>
      <c r="S84" s="1">
        <v>0</v>
      </c>
      <c r="T84" s="1">
        <v>2</v>
      </c>
      <c r="U84" s="1">
        <f t="shared" si="15"/>
        <v>1060</v>
      </c>
      <c r="V84" s="1">
        <f t="shared" si="16"/>
        <v>544</v>
      </c>
      <c r="W84" s="1">
        <f t="shared" si="17"/>
        <v>272</v>
      </c>
      <c r="X84" s="1">
        <f t="shared" si="18"/>
        <v>103</v>
      </c>
      <c r="Y84" s="1">
        <f t="shared" si="19"/>
        <v>39</v>
      </c>
      <c r="Z84" s="1">
        <f t="shared" si="20"/>
        <v>11</v>
      </c>
      <c r="AA84" s="1">
        <f t="shared" si="21"/>
        <v>7</v>
      </c>
      <c r="AB84" s="1">
        <f t="shared" si="22"/>
        <v>3</v>
      </c>
      <c r="AC84" s="1">
        <f t="shared" si="23"/>
        <v>3</v>
      </c>
      <c r="AD84" s="1">
        <f t="shared" si="24"/>
        <v>2</v>
      </c>
      <c r="AE84" s="1">
        <f t="shared" si="25"/>
        <v>1</v>
      </c>
      <c r="AF84" s="1">
        <f t="shared" si="26"/>
        <v>1</v>
      </c>
      <c r="AG84" s="1">
        <f t="shared" si="27"/>
        <v>0</v>
      </c>
      <c r="AH84" s="1">
        <f t="shared" si="28"/>
        <v>0</v>
      </c>
      <c r="AI84" s="9">
        <f t="shared" si="29"/>
        <v>25.660377358490567</v>
      </c>
    </row>
    <row r="85" spans="1:35" ht="15">
      <c r="A85" s="1">
        <v>72899</v>
      </c>
      <c r="B85" s="1">
        <v>5</v>
      </c>
      <c r="C85" s="1">
        <v>5</v>
      </c>
      <c r="D85" s="2">
        <v>4.289</v>
      </c>
      <c r="E85" s="3">
        <v>5.2</v>
      </c>
      <c r="F85" s="1">
        <v>432</v>
      </c>
      <c r="G85" s="1">
        <v>206</v>
      </c>
      <c r="H85" s="1">
        <v>128</v>
      </c>
      <c r="I85" s="1">
        <v>53</v>
      </c>
      <c r="J85" s="1">
        <v>26</v>
      </c>
      <c r="K85" s="1">
        <v>9</v>
      </c>
      <c r="L85" s="1">
        <v>2</v>
      </c>
      <c r="M85" s="1">
        <v>0</v>
      </c>
      <c r="N85" s="1">
        <v>2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858</v>
      </c>
      <c r="V85" s="1">
        <f t="shared" si="16"/>
        <v>426</v>
      </c>
      <c r="W85" s="1">
        <f t="shared" si="17"/>
        <v>220</v>
      </c>
      <c r="X85" s="1">
        <f t="shared" si="18"/>
        <v>92</v>
      </c>
      <c r="Y85" s="1">
        <f t="shared" si="19"/>
        <v>39</v>
      </c>
      <c r="Z85" s="1">
        <f t="shared" si="20"/>
        <v>13</v>
      </c>
      <c r="AA85" s="1">
        <f t="shared" si="21"/>
        <v>4</v>
      </c>
      <c r="AB85" s="1">
        <f t="shared" si="22"/>
        <v>2</v>
      </c>
      <c r="AC85" s="1">
        <f t="shared" si="23"/>
        <v>2</v>
      </c>
      <c r="AD85" s="1">
        <f t="shared" si="24"/>
        <v>0</v>
      </c>
      <c r="AE85" s="1">
        <f t="shared" si="25"/>
        <v>0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25.64102564102564</v>
      </c>
    </row>
    <row r="86" spans="1:35" ht="15">
      <c r="A86" s="1">
        <v>72899</v>
      </c>
      <c r="B86" s="1">
        <v>5</v>
      </c>
      <c r="C86" s="1">
        <v>6</v>
      </c>
      <c r="D86" s="2">
        <v>4.341</v>
      </c>
      <c r="E86" s="3">
        <v>5.2</v>
      </c>
      <c r="F86" s="1">
        <v>1432</v>
      </c>
      <c r="G86" s="1">
        <v>721</v>
      </c>
      <c r="H86" s="1">
        <v>431</v>
      </c>
      <c r="I86" s="1">
        <v>218</v>
      </c>
      <c r="J86" s="1">
        <v>112</v>
      </c>
      <c r="K86" s="1">
        <v>42</v>
      </c>
      <c r="L86" s="1">
        <v>23</v>
      </c>
      <c r="M86" s="1">
        <v>13</v>
      </c>
      <c r="N86" s="1">
        <v>5</v>
      </c>
      <c r="O86" s="1">
        <v>0</v>
      </c>
      <c r="P86" s="1">
        <v>2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2999</v>
      </c>
      <c r="V86" s="1">
        <f t="shared" si="16"/>
        <v>1567</v>
      </c>
      <c r="W86" s="1">
        <f t="shared" si="17"/>
        <v>846</v>
      </c>
      <c r="X86" s="1">
        <f t="shared" si="18"/>
        <v>415</v>
      </c>
      <c r="Y86" s="1">
        <f t="shared" si="19"/>
        <v>197</v>
      </c>
      <c r="Z86" s="1">
        <f t="shared" si="20"/>
        <v>85</v>
      </c>
      <c r="AA86" s="1">
        <f t="shared" si="21"/>
        <v>43</v>
      </c>
      <c r="AB86" s="1">
        <f t="shared" si="22"/>
        <v>20</v>
      </c>
      <c r="AC86" s="1">
        <f t="shared" si="23"/>
        <v>7</v>
      </c>
      <c r="AD86" s="1">
        <f t="shared" si="24"/>
        <v>2</v>
      </c>
      <c r="AE86" s="1">
        <f t="shared" si="25"/>
        <v>2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28.209403134378125</v>
      </c>
    </row>
    <row r="87" spans="1:35" ht="15">
      <c r="A87" s="1">
        <v>72899</v>
      </c>
      <c r="B87" s="1">
        <v>5</v>
      </c>
      <c r="C87" s="1">
        <v>7</v>
      </c>
      <c r="D87" s="2">
        <v>4.393</v>
      </c>
      <c r="E87" s="3">
        <v>5.2</v>
      </c>
      <c r="F87" s="1">
        <v>266</v>
      </c>
      <c r="G87" s="1">
        <v>113</v>
      </c>
      <c r="H87" s="1">
        <v>65</v>
      </c>
      <c r="I87" s="1">
        <v>27</v>
      </c>
      <c r="J87" s="1">
        <v>13</v>
      </c>
      <c r="K87" s="1">
        <v>6</v>
      </c>
      <c r="L87" s="1">
        <v>2</v>
      </c>
      <c r="M87" s="1">
        <v>1</v>
      </c>
      <c r="N87" s="1">
        <v>0</v>
      </c>
      <c r="O87" s="1">
        <v>2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495</v>
      </c>
      <c r="V87" s="1">
        <f t="shared" si="16"/>
        <v>229</v>
      </c>
      <c r="W87" s="1">
        <f t="shared" si="17"/>
        <v>116</v>
      </c>
      <c r="X87" s="1">
        <f t="shared" si="18"/>
        <v>51</v>
      </c>
      <c r="Y87" s="1">
        <f t="shared" si="19"/>
        <v>24</v>
      </c>
      <c r="Z87" s="1">
        <f t="shared" si="20"/>
        <v>11</v>
      </c>
      <c r="AA87" s="1">
        <f t="shared" si="21"/>
        <v>5</v>
      </c>
      <c r="AB87" s="1">
        <f t="shared" si="22"/>
        <v>3</v>
      </c>
      <c r="AC87" s="1">
        <f t="shared" si="23"/>
        <v>2</v>
      </c>
      <c r="AD87" s="1">
        <f t="shared" si="24"/>
        <v>2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23.434343434343436</v>
      </c>
    </row>
    <row r="88" spans="1:35" ht="15">
      <c r="A88" s="1">
        <v>72899</v>
      </c>
      <c r="B88" s="1">
        <v>5</v>
      </c>
      <c r="C88" s="1">
        <v>8</v>
      </c>
      <c r="D88" s="2">
        <v>4.445</v>
      </c>
      <c r="E88" s="3">
        <v>5.2</v>
      </c>
      <c r="F88" s="1">
        <v>139</v>
      </c>
      <c r="G88" s="1">
        <v>51</v>
      </c>
      <c r="H88" s="1">
        <v>23</v>
      </c>
      <c r="I88" s="1">
        <v>11</v>
      </c>
      <c r="J88" s="1">
        <v>5</v>
      </c>
      <c r="K88" s="1">
        <v>2</v>
      </c>
      <c r="L88" s="1">
        <v>0</v>
      </c>
      <c r="M88" s="1">
        <v>1</v>
      </c>
      <c r="N88" s="1">
        <v>2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234</v>
      </c>
      <c r="V88" s="1">
        <f t="shared" si="16"/>
        <v>95</v>
      </c>
      <c r="W88" s="1">
        <f t="shared" si="17"/>
        <v>44</v>
      </c>
      <c r="X88" s="1">
        <f t="shared" si="18"/>
        <v>21</v>
      </c>
      <c r="Y88" s="1">
        <f t="shared" si="19"/>
        <v>10</v>
      </c>
      <c r="Z88" s="1">
        <f t="shared" si="20"/>
        <v>5</v>
      </c>
      <c r="AA88" s="1">
        <f t="shared" si="21"/>
        <v>3</v>
      </c>
      <c r="AB88" s="1">
        <f t="shared" si="22"/>
        <v>3</v>
      </c>
      <c r="AC88" s="1">
        <f t="shared" si="23"/>
        <v>2</v>
      </c>
      <c r="AD88" s="1">
        <f t="shared" si="24"/>
        <v>0</v>
      </c>
      <c r="AE88" s="1">
        <f t="shared" si="25"/>
        <v>0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18.803418803418804</v>
      </c>
    </row>
    <row r="89" spans="1:35" ht="15">
      <c r="A89" s="1">
        <v>72899</v>
      </c>
      <c r="B89" s="1">
        <v>5</v>
      </c>
      <c r="C89" s="1">
        <v>9</v>
      </c>
      <c r="D89" s="2">
        <v>4.497</v>
      </c>
      <c r="E89" s="3">
        <v>5.5</v>
      </c>
      <c r="F89" s="1">
        <v>480</v>
      </c>
      <c r="G89" s="1">
        <v>292</v>
      </c>
      <c r="H89" s="1">
        <v>188</v>
      </c>
      <c r="I89" s="1">
        <v>71</v>
      </c>
      <c r="J89" s="1">
        <v>52</v>
      </c>
      <c r="K89" s="1">
        <v>16</v>
      </c>
      <c r="L89" s="1">
        <v>4</v>
      </c>
      <c r="M89" s="1">
        <v>2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1105</v>
      </c>
      <c r="V89" s="1">
        <f t="shared" si="16"/>
        <v>625</v>
      </c>
      <c r="W89" s="1">
        <f t="shared" si="17"/>
        <v>333</v>
      </c>
      <c r="X89" s="1">
        <f t="shared" si="18"/>
        <v>145</v>
      </c>
      <c r="Y89" s="1">
        <f t="shared" si="19"/>
        <v>74</v>
      </c>
      <c r="Z89" s="1">
        <f t="shared" si="20"/>
        <v>22</v>
      </c>
      <c r="AA89" s="1">
        <f t="shared" si="21"/>
        <v>6</v>
      </c>
      <c r="AB89" s="1">
        <f t="shared" si="22"/>
        <v>2</v>
      </c>
      <c r="AC89" s="1">
        <f t="shared" si="23"/>
        <v>0</v>
      </c>
      <c r="AD89" s="1">
        <f t="shared" si="24"/>
        <v>0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30.13574660633484</v>
      </c>
    </row>
    <row r="90" spans="1:35" ht="15">
      <c r="A90" s="1">
        <v>72899</v>
      </c>
      <c r="B90" s="1">
        <v>5</v>
      </c>
      <c r="C90" s="1">
        <v>10</v>
      </c>
      <c r="D90" s="2">
        <v>4.552</v>
      </c>
      <c r="E90" s="3">
        <v>5</v>
      </c>
      <c r="F90" s="1">
        <v>212</v>
      </c>
      <c r="G90" s="1">
        <v>84</v>
      </c>
      <c r="H90" s="1">
        <v>56</v>
      </c>
      <c r="I90" s="1">
        <v>21</v>
      </c>
      <c r="J90" s="1">
        <v>9</v>
      </c>
      <c r="K90" s="1">
        <v>4</v>
      </c>
      <c r="L90" s="1">
        <v>0</v>
      </c>
      <c r="M90" s="1">
        <v>1</v>
      </c>
      <c r="N90" s="1">
        <v>1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388</v>
      </c>
      <c r="V90" s="1">
        <f t="shared" si="16"/>
        <v>176</v>
      </c>
      <c r="W90" s="1">
        <f t="shared" si="17"/>
        <v>92</v>
      </c>
      <c r="X90" s="1">
        <f t="shared" si="18"/>
        <v>36</v>
      </c>
      <c r="Y90" s="1">
        <f t="shared" si="19"/>
        <v>15</v>
      </c>
      <c r="Z90" s="1">
        <f t="shared" si="20"/>
        <v>6</v>
      </c>
      <c r="AA90" s="1">
        <f t="shared" si="21"/>
        <v>2</v>
      </c>
      <c r="AB90" s="1">
        <f t="shared" si="22"/>
        <v>2</v>
      </c>
      <c r="AC90" s="1">
        <f t="shared" si="23"/>
        <v>1</v>
      </c>
      <c r="AD90" s="1">
        <f t="shared" si="24"/>
        <v>0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23.711340206185564</v>
      </c>
    </row>
    <row r="91" spans="1:35" ht="15">
      <c r="A91" s="1">
        <v>72899</v>
      </c>
      <c r="B91" s="1">
        <v>5</v>
      </c>
      <c r="C91" s="1">
        <v>11</v>
      </c>
      <c r="D91" s="2">
        <v>4.602</v>
      </c>
      <c r="E91" s="3">
        <v>5</v>
      </c>
      <c r="F91" s="1">
        <v>339</v>
      </c>
      <c r="G91" s="1">
        <v>200</v>
      </c>
      <c r="H91" s="1">
        <v>102</v>
      </c>
      <c r="I91" s="1">
        <v>46</v>
      </c>
      <c r="J91" s="1">
        <v>35</v>
      </c>
      <c r="K91" s="1">
        <v>9</v>
      </c>
      <c r="L91" s="1">
        <v>3</v>
      </c>
      <c r="M91" s="1">
        <v>3</v>
      </c>
      <c r="N91" s="1">
        <v>2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739</v>
      </c>
      <c r="V91" s="1">
        <f t="shared" si="16"/>
        <v>400</v>
      </c>
      <c r="W91" s="1">
        <f t="shared" si="17"/>
        <v>200</v>
      </c>
      <c r="X91" s="1">
        <f t="shared" si="18"/>
        <v>98</v>
      </c>
      <c r="Y91" s="1">
        <f t="shared" si="19"/>
        <v>52</v>
      </c>
      <c r="Z91" s="1">
        <f t="shared" si="20"/>
        <v>17</v>
      </c>
      <c r="AA91" s="1">
        <f t="shared" si="21"/>
        <v>8</v>
      </c>
      <c r="AB91" s="1">
        <f t="shared" si="22"/>
        <v>5</v>
      </c>
      <c r="AC91" s="1">
        <f t="shared" si="23"/>
        <v>2</v>
      </c>
      <c r="AD91" s="1">
        <f t="shared" si="24"/>
        <v>0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27.06359945872801</v>
      </c>
    </row>
    <row r="92" spans="1:35" ht="15">
      <c r="A92" s="1">
        <v>72899</v>
      </c>
      <c r="B92" s="1">
        <v>5</v>
      </c>
      <c r="C92" s="1">
        <v>12</v>
      </c>
      <c r="D92" s="2">
        <v>4.652</v>
      </c>
      <c r="E92" s="3">
        <v>5</v>
      </c>
      <c r="F92" s="1">
        <v>294</v>
      </c>
      <c r="G92" s="1">
        <v>206</v>
      </c>
      <c r="H92" s="1">
        <v>107</v>
      </c>
      <c r="I92" s="1">
        <v>57</v>
      </c>
      <c r="J92" s="1">
        <v>20</v>
      </c>
      <c r="K92" s="1">
        <v>7</v>
      </c>
      <c r="L92" s="1">
        <v>6</v>
      </c>
      <c r="M92" s="1">
        <v>2</v>
      </c>
      <c r="N92" s="1">
        <v>2</v>
      </c>
      <c r="O92" s="1">
        <v>1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702</v>
      </c>
      <c r="V92" s="1">
        <f t="shared" si="16"/>
        <v>408</v>
      </c>
      <c r="W92" s="1">
        <f t="shared" si="17"/>
        <v>202</v>
      </c>
      <c r="X92" s="1">
        <f t="shared" si="18"/>
        <v>95</v>
      </c>
      <c r="Y92" s="1">
        <f t="shared" si="19"/>
        <v>38</v>
      </c>
      <c r="Z92" s="1">
        <f t="shared" si="20"/>
        <v>18</v>
      </c>
      <c r="AA92" s="1">
        <f t="shared" si="21"/>
        <v>11</v>
      </c>
      <c r="AB92" s="1">
        <f t="shared" si="22"/>
        <v>5</v>
      </c>
      <c r="AC92" s="1">
        <f t="shared" si="23"/>
        <v>3</v>
      </c>
      <c r="AD92" s="1">
        <f t="shared" si="24"/>
        <v>1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28.774928774928775</v>
      </c>
    </row>
    <row r="93" spans="1:35" ht="15">
      <c r="A93" s="1">
        <v>72899</v>
      </c>
      <c r="B93" s="1">
        <v>5</v>
      </c>
      <c r="C93" s="1">
        <v>13</v>
      </c>
      <c r="D93" s="2">
        <v>4.702</v>
      </c>
      <c r="E93" s="3">
        <v>5</v>
      </c>
      <c r="F93" s="1">
        <v>523</v>
      </c>
      <c r="G93" s="1">
        <v>289</v>
      </c>
      <c r="H93" s="1">
        <v>204</v>
      </c>
      <c r="I93" s="1">
        <v>124</v>
      </c>
      <c r="J93" s="1">
        <v>60</v>
      </c>
      <c r="K93" s="1">
        <v>38</v>
      </c>
      <c r="L93" s="1">
        <v>20</v>
      </c>
      <c r="M93" s="1">
        <v>13</v>
      </c>
      <c r="N93" s="1">
        <v>9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1281</v>
      </c>
      <c r="V93" s="1">
        <f t="shared" si="16"/>
        <v>758</v>
      </c>
      <c r="W93" s="1">
        <f t="shared" si="17"/>
        <v>469</v>
      </c>
      <c r="X93" s="1">
        <f t="shared" si="18"/>
        <v>265</v>
      </c>
      <c r="Y93" s="1">
        <f t="shared" si="19"/>
        <v>141</v>
      </c>
      <c r="Z93" s="1">
        <f t="shared" si="20"/>
        <v>81</v>
      </c>
      <c r="AA93" s="1">
        <f t="shared" si="21"/>
        <v>43</v>
      </c>
      <c r="AB93" s="1">
        <f t="shared" si="22"/>
        <v>23</v>
      </c>
      <c r="AC93" s="1">
        <f t="shared" si="23"/>
        <v>10</v>
      </c>
      <c r="AD93" s="1">
        <f t="shared" si="24"/>
        <v>1</v>
      </c>
      <c r="AE93" s="1">
        <f t="shared" si="25"/>
        <v>1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36.6120218579235</v>
      </c>
    </row>
    <row r="94" spans="1:35" ht="15">
      <c r="A94" s="1">
        <v>72899</v>
      </c>
      <c r="B94" s="1">
        <v>5</v>
      </c>
      <c r="C94" s="1">
        <v>14</v>
      </c>
      <c r="D94" s="2">
        <v>4.752</v>
      </c>
      <c r="E94" s="3">
        <v>5.5</v>
      </c>
      <c r="F94" s="1">
        <v>555</v>
      </c>
      <c r="G94" s="1">
        <v>321</v>
      </c>
      <c r="H94" s="1">
        <v>245</v>
      </c>
      <c r="I94" s="1">
        <v>132</v>
      </c>
      <c r="J94" s="1">
        <v>67</v>
      </c>
      <c r="K94" s="1">
        <v>34</v>
      </c>
      <c r="L94" s="1">
        <v>21</v>
      </c>
      <c r="M94" s="1">
        <v>15</v>
      </c>
      <c r="N94" s="1">
        <v>4</v>
      </c>
      <c r="O94" s="1">
        <v>2</v>
      </c>
      <c r="P94" s="1">
        <v>1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1397</v>
      </c>
      <c r="V94" s="1">
        <f t="shared" si="16"/>
        <v>842</v>
      </c>
      <c r="W94" s="1">
        <f t="shared" si="17"/>
        <v>521</v>
      </c>
      <c r="X94" s="1">
        <f t="shared" si="18"/>
        <v>276</v>
      </c>
      <c r="Y94" s="1">
        <f t="shared" si="19"/>
        <v>144</v>
      </c>
      <c r="Z94" s="1">
        <f t="shared" si="20"/>
        <v>77</v>
      </c>
      <c r="AA94" s="1">
        <f t="shared" si="21"/>
        <v>43</v>
      </c>
      <c r="AB94" s="1">
        <f t="shared" si="22"/>
        <v>22</v>
      </c>
      <c r="AC94" s="1">
        <f t="shared" si="23"/>
        <v>7</v>
      </c>
      <c r="AD94" s="1">
        <f t="shared" si="24"/>
        <v>3</v>
      </c>
      <c r="AE94" s="1">
        <f t="shared" si="25"/>
        <v>1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37.29420186113099</v>
      </c>
    </row>
    <row r="95" spans="1:35" ht="15">
      <c r="A95" s="1">
        <v>72899</v>
      </c>
      <c r="B95" s="1">
        <v>5</v>
      </c>
      <c r="C95" s="1">
        <v>15</v>
      </c>
      <c r="D95" s="2">
        <v>4.807</v>
      </c>
      <c r="E95" s="3">
        <v>5.5</v>
      </c>
      <c r="F95" s="1">
        <v>463</v>
      </c>
      <c r="G95" s="1">
        <v>262</v>
      </c>
      <c r="H95" s="1">
        <v>154</v>
      </c>
      <c r="I95" s="1">
        <v>78</v>
      </c>
      <c r="J95" s="1">
        <v>42</v>
      </c>
      <c r="K95" s="1">
        <v>18</v>
      </c>
      <c r="L95" s="1">
        <v>9</v>
      </c>
      <c r="M95" s="1">
        <v>4</v>
      </c>
      <c r="N95" s="1">
        <v>4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1035</v>
      </c>
      <c r="V95" s="1">
        <f t="shared" si="16"/>
        <v>572</v>
      </c>
      <c r="W95" s="1">
        <f t="shared" si="17"/>
        <v>310</v>
      </c>
      <c r="X95" s="1">
        <f t="shared" si="18"/>
        <v>156</v>
      </c>
      <c r="Y95" s="1">
        <f t="shared" si="19"/>
        <v>78</v>
      </c>
      <c r="Z95" s="1">
        <f t="shared" si="20"/>
        <v>36</v>
      </c>
      <c r="AA95" s="1">
        <f t="shared" si="21"/>
        <v>18</v>
      </c>
      <c r="AB95" s="1">
        <f t="shared" si="22"/>
        <v>9</v>
      </c>
      <c r="AC95" s="1">
        <f t="shared" si="23"/>
        <v>5</v>
      </c>
      <c r="AD95" s="1">
        <f t="shared" si="24"/>
        <v>1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29.951690821256037</v>
      </c>
    </row>
    <row r="96" spans="1:35" ht="15">
      <c r="A96" s="1">
        <v>72899</v>
      </c>
      <c r="B96" s="1">
        <v>5</v>
      </c>
      <c r="C96" s="1">
        <v>16</v>
      </c>
      <c r="D96" s="2">
        <v>4.862</v>
      </c>
      <c r="E96" s="3">
        <v>5</v>
      </c>
      <c r="F96" s="1">
        <v>245</v>
      </c>
      <c r="G96" s="1">
        <v>94</v>
      </c>
      <c r="H96" s="1">
        <v>47</v>
      </c>
      <c r="I96" s="1">
        <v>23</v>
      </c>
      <c r="J96" s="1">
        <v>10</v>
      </c>
      <c r="K96" s="1">
        <v>2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422</v>
      </c>
      <c r="V96" s="1">
        <f t="shared" si="16"/>
        <v>177</v>
      </c>
      <c r="W96" s="1">
        <f t="shared" si="17"/>
        <v>83</v>
      </c>
      <c r="X96" s="1">
        <f t="shared" si="18"/>
        <v>36</v>
      </c>
      <c r="Y96" s="1">
        <f t="shared" si="19"/>
        <v>13</v>
      </c>
      <c r="Z96" s="1">
        <f t="shared" si="20"/>
        <v>3</v>
      </c>
      <c r="AA96" s="1">
        <f t="shared" si="21"/>
        <v>1</v>
      </c>
      <c r="AB96" s="1">
        <f t="shared" si="22"/>
        <v>0</v>
      </c>
      <c r="AC96" s="1">
        <f t="shared" si="23"/>
        <v>0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19.66824644549763</v>
      </c>
    </row>
    <row r="97" spans="1:35" ht="15">
      <c r="A97" s="1">
        <v>72899</v>
      </c>
      <c r="B97" s="1">
        <v>5</v>
      </c>
      <c r="C97" s="1">
        <v>17</v>
      </c>
      <c r="D97" s="2">
        <v>4.912</v>
      </c>
      <c r="E97" s="3">
        <v>5</v>
      </c>
      <c r="F97" s="1">
        <v>410</v>
      </c>
      <c r="G97" s="1">
        <v>173</v>
      </c>
      <c r="H97" s="1">
        <v>91</v>
      </c>
      <c r="I97" s="1">
        <v>45</v>
      </c>
      <c r="J97" s="1">
        <v>12</v>
      </c>
      <c r="K97" s="1">
        <v>6</v>
      </c>
      <c r="L97" s="1">
        <v>0</v>
      </c>
      <c r="M97" s="1">
        <v>1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739</v>
      </c>
      <c r="V97" s="1">
        <f t="shared" si="16"/>
        <v>329</v>
      </c>
      <c r="W97" s="1">
        <f t="shared" si="17"/>
        <v>156</v>
      </c>
      <c r="X97" s="1">
        <f t="shared" si="18"/>
        <v>65</v>
      </c>
      <c r="Y97" s="1">
        <f t="shared" si="19"/>
        <v>20</v>
      </c>
      <c r="Z97" s="1">
        <f t="shared" si="20"/>
        <v>8</v>
      </c>
      <c r="AA97" s="1">
        <f t="shared" si="21"/>
        <v>2</v>
      </c>
      <c r="AB97" s="1">
        <f t="shared" si="22"/>
        <v>2</v>
      </c>
      <c r="AC97" s="1">
        <f t="shared" si="23"/>
        <v>1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21.10960757780785</v>
      </c>
    </row>
    <row r="98" spans="1:35" ht="15">
      <c r="A98" s="1">
        <v>72899</v>
      </c>
      <c r="B98" s="1">
        <v>5</v>
      </c>
      <c r="C98" s="1">
        <v>18</v>
      </c>
      <c r="D98" s="2">
        <v>4.962</v>
      </c>
      <c r="E98" s="3">
        <v>5.3</v>
      </c>
      <c r="F98" s="1">
        <v>185</v>
      </c>
      <c r="G98" s="1">
        <v>72</v>
      </c>
      <c r="H98" s="1">
        <v>48</v>
      </c>
      <c r="I98" s="1">
        <v>19</v>
      </c>
      <c r="J98" s="1">
        <v>5</v>
      </c>
      <c r="K98" s="1">
        <v>2</v>
      </c>
      <c r="L98" s="1">
        <v>1</v>
      </c>
      <c r="M98" s="1">
        <v>0</v>
      </c>
      <c r="N98" s="1">
        <v>0</v>
      </c>
      <c r="O98" s="1">
        <v>0</v>
      </c>
      <c r="P98" s="1">
        <v>1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333</v>
      </c>
      <c r="V98" s="1">
        <f t="shared" si="16"/>
        <v>148</v>
      </c>
      <c r="W98" s="1">
        <f t="shared" si="17"/>
        <v>76</v>
      </c>
      <c r="X98" s="1">
        <f t="shared" si="18"/>
        <v>28</v>
      </c>
      <c r="Y98" s="1">
        <f t="shared" si="19"/>
        <v>9</v>
      </c>
      <c r="Z98" s="1">
        <f t="shared" si="20"/>
        <v>4</v>
      </c>
      <c r="AA98" s="1">
        <f t="shared" si="21"/>
        <v>2</v>
      </c>
      <c r="AB98" s="1">
        <f t="shared" si="22"/>
        <v>1</v>
      </c>
      <c r="AC98" s="1">
        <f t="shared" si="23"/>
        <v>1</v>
      </c>
      <c r="AD98" s="1">
        <f t="shared" si="24"/>
        <v>1</v>
      </c>
      <c r="AE98" s="1">
        <f t="shared" si="25"/>
        <v>1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22.822822822822822</v>
      </c>
    </row>
    <row r="99" spans="1:35" ht="15">
      <c r="A99" s="1">
        <v>72899</v>
      </c>
      <c r="B99" s="1">
        <v>6</v>
      </c>
      <c r="C99" s="1">
        <v>1</v>
      </c>
      <c r="D99" s="2">
        <v>5.015</v>
      </c>
      <c r="E99" s="3">
        <v>5</v>
      </c>
      <c r="F99" s="1">
        <v>83</v>
      </c>
      <c r="G99" s="1">
        <v>47</v>
      </c>
      <c r="H99" s="1">
        <v>20</v>
      </c>
      <c r="I99" s="1">
        <v>13</v>
      </c>
      <c r="J99" s="1">
        <v>4</v>
      </c>
      <c r="K99" s="1">
        <v>2</v>
      </c>
      <c r="L99" s="1">
        <v>0</v>
      </c>
      <c r="M99" s="1">
        <v>1</v>
      </c>
      <c r="N99" s="1">
        <v>1</v>
      </c>
      <c r="O99" s="1">
        <v>0</v>
      </c>
      <c r="P99" s="1">
        <v>0</v>
      </c>
      <c r="Q99" s="1">
        <v>0</v>
      </c>
      <c r="R99" s="1">
        <v>1</v>
      </c>
      <c r="S99" s="1">
        <v>0</v>
      </c>
      <c r="T99" s="1">
        <v>2</v>
      </c>
      <c r="U99" s="1">
        <f t="shared" si="15"/>
        <v>172</v>
      </c>
      <c r="V99" s="1">
        <f t="shared" si="16"/>
        <v>89</v>
      </c>
      <c r="W99" s="1">
        <f t="shared" si="17"/>
        <v>42</v>
      </c>
      <c r="X99" s="1">
        <f t="shared" si="18"/>
        <v>22</v>
      </c>
      <c r="Y99" s="1">
        <f t="shared" si="19"/>
        <v>9</v>
      </c>
      <c r="Z99" s="1">
        <f t="shared" si="20"/>
        <v>5</v>
      </c>
      <c r="AA99" s="1">
        <f t="shared" si="21"/>
        <v>3</v>
      </c>
      <c r="AB99" s="1">
        <f t="shared" si="22"/>
        <v>3</v>
      </c>
      <c r="AC99" s="1">
        <f t="shared" si="23"/>
        <v>2</v>
      </c>
      <c r="AD99" s="1">
        <f t="shared" si="24"/>
        <v>1</v>
      </c>
      <c r="AE99" s="1">
        <f t="shared" si="25"/>
        <v>1</v>
      </c>
      <c r="AF99" s="1">
        <f t="shared" si="26"/>
        <v>1</v>
      </c>
      <c r="AG99" s="1">
        <f t="shared" si="27"/>
        <v>1</v>
      </c>
      <c r="AH99" s="1">
        <f t="shared" si="28"/>
        <v>0</v>
      </c>
      <c r="AI99" s="9">
        <f t="shared" si="29"/>
        <v>24.418604651162788</v>
      </c>
    </row>
    <row r="100" spans="1:35" ht="15">
      <c r="A100" s="1">
        <v>72899</v>
      </c>
      <c r="B100" s="1">
        <v>6</v>
      </c>
      <c r="C100" s="1">
        <v>2</v>
      </c>
      <c r="D100" s="2">
        <v>5.065</v>
      </c>
      <c r="E100" s="3">
        <v>4.9</v>
      </c>
      <c r="F100" s="1">
        <v>164</v>
      </c>
      <c r="G100" s="1">
        <v>75</v>
      </c>
      <c r="H100" s="1">
        <v>26</v>
      </c>
      <c r="I100" s="1">
        <v>12</v>
      </c>
      <c r="J100" s="1">
        <v>4</v>
      </c>
      <c r="K100" s="1">
        <v>1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283</v>
      </c>
      <c r="V100" s="1">
        <f t="shared" si="16"/>
        <v>119</v>
      </c>
      <c r="W100" s="1">
        <f t="shared" si="17"/>
        <v>44</v>
      </c>
      <c r="X100" s="1">
        <f t="shared" si="18"/>
        <v>18</v>
      </c>
      <c r="Y100" s="1">
        <f t="shared" si="19"/>
        <v>6</v>
      </c>
      <c r="Z100" s="1">
        <f t="shared" si="20"/>
        <v>2</v>
      </c>
      <c r="AA100" s="1">
        <f t="shared" si="21"/>
        <v>1</v>
      </c>
      <c r="AB100" s="1">
        <f t="shared" si="22"/>
        <v>0</v>
      </c>
      <c r="AC100" s="1">
        <f t="shared" si="23"/>
        <v>0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15.547703180212014</v>
      </c>
    </row>
    <row r="101" spans="1:35" ht="15">
      <c r="A101" s="1">
        <v>72899</v>
      </c>
      <c r="B101" s="1">
        <v>6</v>
      </c>
      <c r="C101" s="1">
        <v>3</v>
      </c>
      <c r="D101" s="2">
        <v>5.114</v>
      </c>
      <c r="E101" s="3">
        <v>4.9</v>
      </c>
      <c r="F101" s="1">
        <v>112</v>
      </c>
      <c r="G101" s="1">
        <v>30</v>
      </c>
      <c r="H101" s="1">
        <v>29</v>
      </c>
      <c r="I101" s="1">
        <v>11</v>
      </c>
      <c r="J101" s="1">
        <v>3</v>
      </c>
      <c r="K101" s="1">
        <v>0</v>
      </c>
      <c r="L101" s="1">
        <v>0</v>
      </c>
      <c r="M101" s="1">
        <v>2</v>
      </c>
      <c r="N101" s="1">
        <v>0</v>
      </c>
      <c r="O101" s="1">
        <v>1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188</v>
      </c>
      <c r="V101" s="1">
        <f t="shared" si="16"/>
        <v>76</v>
      </c>
      <c r="W101" s="1">
        <f t="shared" si="17"/>
        <v>46</v>
      </c>
      <c r="X101" s="1">
        <f t="shared" si="18"/>
        <v>17</v>
      </c>
      <c r="Y101" s="1">
        <f t="shared" si="19"/>
        <v>6</v>
      </c>
      <c r="Z101" s="1">
        <f t="shared" si="20"/>
        <v>3</v>
      </c>
      <c r="AA101" s="1">
        <f t="shared" si="21"/>
        <v>3</v>
      </c>
      <c r="AB101" s="1">
        <f t="shared" si="22"/>
        <v>3</v>
      </c>
      <c r="AC101" s="1">
        <f t="shared" si="23"/>
        <v>1</v>
      </c>
      <c r="AD101" s="1">
        <f t="shared" si="24"/>
        <v>1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24.46808510638298</v>
      </c>
    </row>
    <row r="102" spans="1:35" ht="15">
      <c r="A102" s="1">
        <v>72899</v>
      </c>
      <c r="B102" s="1">
        <v>6</v>
      </c>
      <c r="C102" s="1">
        <v>4</v>
      </c>
      <c r="D102" s="2">
        <v>5.163</v>
      </c>
      <c r="E102" s="3">
        <v>4.9</v>
      </c>
      <c r="F102" s="1">
        <v>121</v>
      </c>
      <c r="G102" s="1">
        <v>60</v>
      </c>
      <c r="H102" s="1">
        <v>27</v>
      </c>
      <c r="I102" s="1">
        <v>10</v>
      </c>
      <c r="J102" s="1">
        <v>6</v>
      </c>
      <c r="K102" s="1">
        <v>4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230</v>
      </c>
      <c r="V102" s="1">
        <f t="shared" si="16"/>
        <v>109</v>
      </c>
      <c r="W102" s="1">
        <f t="shared" si="17"/>
        <v>49</v>
      </c>
      <c r="X102" s="1">
        <f t="shared" si="18"/>
        <v>22</v>
      </c>
      <c r="Y102" s="1">
        <f t="shared" si="19"/>
        <v>12</v>
      </c>
      <c r="Z102" s="1">
        <f t="shared" si="20"/>
        <v>6</v>
      </c>
      <c r="AA102" s="1">
        <f t="shared" si="21"/>
        <v>2</v>
      </c>
      <c r="AB102" s="1">
        <f t="shared" si="22"/>
        <v>2</v>
      </c>
      <c r="AC102" s="1">
        <f t="shared" si="23"/>
        <v>1</v>
      </c>
      <c r="AD102" s="1">
        <f t="shared" si="24"/>
        <v>0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21.304347826086957</v>
      </c>
    </row>
    <row r="103" spans="1:35" ht="15">
      <c r="A103" s="1">
        <v>72899</v>
      </c>
      <c r="B103" s="1">
        <v>6</v>
      </c>
      <c r="C103" s="1">
        <v>5</v>
      </c>
      <c r="D103" s="2">
        <v>5.212</v>
      </c>
      <c r="E103" s="3">
        <v>4.9</v>
      </c>
      <c r="F103" s="1">
        <v>245</v>
      </c>
      <c r="G103" s="1">
        <v>47</v>
      </c>
      <c r="H103" s="1">
        <v>18</v>
      </c>
      <c r="I103" s="1">
        <v>10</v>
      </c>
      <c r="J103" s="1">
        <v>4</v>
      </c>
      <c r="K103" s="1">
        <v>2</v>
      </c>
      <c r="L103" s="1">
        <v>2</v>
      </c>
      <c r="M103" s="1">
        <v>0</v>
      </c>
      <c r="N103" s="1">
        <v>1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2</v>
      </c>
      <c r="U103" s="1">
        <f t="shared" si="15"/>
        <v>330</v>
      </c>
      <c r="V103" s="1">
        <f t="shared" si="16"/>
        <v>85</v>
      </c>
      <c r="W103" s="1">
        <f t="shared" si="17"/>
        <v>38</v>
      </c>
      <c r="X103" s="1">
        <f t="shared" si="18"/>
        <v>20</v>
      </c>
      <c r="Y103" s="1">
        <f t="shared" si="19"/>
        <v>10</v>
      </c>
      <c r="Z103" s="1">
        <f t="shared" si="20"/>
        <v>6</v>
      </c>
      <c r="AA103" s="1">
        <f t="shared" si="21"/>
        <v>4</v>
      </c>
      <c r="AB103" s="1">
        <f t="shared" si="22"/>
        <v>2</v>
      </c>
      <c r="AC103" s="1">
        <f t="shared" si="23"/>
        <v>2</v>
      </c>
      <c r="AD103" s="1">
        <f t="shared" si="24"/>
        <v>1</v>
      </c>
      <c r="AE103" s="1">
        <f t="shared" si="25"/>
        <v>1</v>
      </c>
      <c r="AF103" s="1">
        <f t="shared" si="26"/>
        <v>1</v>
      </c>
      <c r="AG103" s="1">
        <f t="shared" si="27"/>
        <v>0</v>
      </c>
      <c r="AH103" s="1">
        <f t="shared" si="28"/>
        <v>0</v>
      </c>
      <c r="AI103" s="9">
        <f t="shared" si="29"/>
        <v>11.515151515151516</v>
      </c>
    </row>
    <row r="104" spans="1:35" ht="15">
      <c r="A104" s="1">
        <v>72899</v>
      </c>
      <c r="B104" s="1">
        <v>6</v>
      </c>
      <c r="C104" s="1">
        <v>6</v>
      </c>
      <c r="D104" s="2">
        <v>5.261</v>
      </c>
      <c r="E104" s="3">
        <v>4.9</v>
      </c>
      <c r="F104" s="1">
        <v>183</v>
      </c>
      <c r="G104" s="1">
        <v>72</v>
      </c>
      <c r="H104" s="1">
        <v>44</v>
      </c>
      <c r="I104" s="1">
        <v>16</v>
      </c>
      <c r="J104" s="1">
        <v>10</v>
      </c>
      <c r="K104" s="1">
        <v>5</v>
      </c>
      <c r="L104" s="1">
        <v>2</v>
      </c>
      <c r="M104" s="1">
        <v>2</v>
      </c>
      <c r="N104" s="1">
        <v>1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335</v>
      </c>
      <c r="V104" s="1">
        <f t="shared" si="16"/>
        <v>152</v>
      </c>
      <c r="W104" s="1">
        <f t="shared" si="17"/>
        <v>80</v>
      </c>
      <c r="X104" s="1">
        <f t="shared" si="18"/>
        <v>36</v>
      </c>
      <c r="Y104" s="1">
        <f t="shared" si="19"/>
        <v>20</v>
      </c>
      <c r="Z104" s="1">
        <f t="shared" si="20"/>
        <v>10</v>
      </c>
      <c r="AA104" s="1">
        <f t="shared" si="21"/>
        <v>5</v>
      </c>
      <c r="AB104" s="1">
        <f t="shared" si="22"/>
        <v>3</v>
      </c>
      <c r="AC104" s="1">
        <f t="shared" si="23"/>
        <v>1</v>
      </c>
      <c r="AD104" s="1">
        <f t="shared" si="24"/>
        <v>0</v>
      </c>
      <c r="AE104" s="1">
        <f t="shared" si="25"/>
        <v>0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23.88059701492537</v>
      </c>
    </row>
    <row r="105" spans="1:35" ht="15">
      <c r="A105" s="1">
        <v>72899</v>
      </c>
      <c r="B105" s="1">
        <v>6</v>
      </c>
      <c r="C105" s="1">
        <v>7</v>
      </c>
      <c r="D105" s="2">
        <v>5.31</v>
      </c>
      <c r="E105" s="3">
        <v>4.9</v>
      </c>
      <c r="F105" s="1">
        <v>268</v>
      </c>
      <c r="G105" s="1">
        <v>134</v>
      </c>
      <c r="H105" s="1">
        <v>68</v>
      </c>
      <c r="I105" s="1">
        <v>28</v>
      </c>
      <c r="J105" s="1">
        <v>15</v>
      </c>
      <c r="K105" s="1">
        <v>5</v>
      </c>
      <c r="L105" s="1">
        <v>4</v>
      </c>
      <c r="M105" s="1">
        <v>1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524</v>
      </c>
      <c r="V105" s="1">
        <f t="shared" si="16"/>
        <v>256</v>
      </c>
      <c r="W105" s="1">
        <f t="shared" si="17"/>
        <v>122</v>
      </c>
      <c r="X105" s="1">
        <f t="shared" si="18"/>
        <v>54</v>
      </c>
      <c r="Y105" s="1">
        <f t="shared" si="19"/>
        <v>26</v>
      </c>
      <c r="Z105" s="1">
        <f t="shared" si="20"/>
        <v>11</v>
      </c>
      <c r="AA105" s="1">
        <f t="shared" si="21"/>
        <v>6</v>
      </c>
      <c r="AB105" s="1">
        <f t="shared" si="22"/>
        <v>2</v>
      </c>
      <c r="AC105" s="1">
        <f t="shared" si="23"/>
        <v>1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23.282442748091604</v>
      </c>
    </row>
    <row r="106" spans="1:35" ht="15">
      <c r="A106" s="1">
        <v>72899</v>
      </c>
      <c r="B106" s="1">
        <v>6</v>
      </c>
      <c r="C106" s="1">
        <v>8</v>
      </c>
      <c r="D106" s="2">
        <v>5.359</v>
      </c>
      <c r="E106" s="3">
        <v>5</v>
      </c>
      <c r="F106" s="1">
        <v>415</v>
      </c>
      <c r="G106" s="1">
        <v>188</v>
      </c>
      <c r="H106" s="1">
        <v>119</v>
      </c>
      <c r="I106" s="1">
        <v>65</v>
      </c>
      <c r="J106" s="1">
        <v>32</v>
      </c>
      <c r="K106" s="1">
        <v>15</v>
      </c>
      <c r="L106" s="1">
        <v>12</v>
      </c>
      <c r="M106" s="1">
        <v>1</v>
      </c>
      <c r="N106" s="1">
        <v>1</v>
      </c>
      <c r="O106" s="1">
        <v>1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f t="shared" si="15"/>
        <v>849</v>
      </c>
      <c r="V106" s="1">
        <f t="shared" si="16"/>
        <v>434</v>
      </c>
      <c r="W106" s="1">
        <f t="shared" si="17"/>
        <v>246</v>
      </c>
      <c r="X106" s="1">
        <f t="shared" si="18"/>
        <v>127</v>
      </c>
      <c r="Y106" s="1">
        <f t="shared" si="19"/>
        <v>62</v>
      </c>
      <c r="Z106" s="1">
        <f t="shared" si="20"/>
        <v>30</v>
      </c>
      <c r="AA106" s="1">
        <f t="shared" si="21"/>
        <v>15</v>
      </c>
      <c r="AB106" s="1">
        <f t="shared" si="22"/>
        <v>3</v>
      </c>
      <c r="AC106" s="1">
        <f t="shared" si="23"/>
        <v>2</v>
      </c>
      <c r="AD106" s="1">
        <f t="shared" si="24"/>
        <v>1</v>
      </c>
      <c r="AE106" s="1">
        <f t="shared" si="25"/>
        <v>0</v>
      </c>
      <c r="AF106" s="1">
        <f t="shared" si="26"/>
        <v>0</v>
      </c>
      <c r="AG106" s="1">
        <f t="shared" si="27"/>
        <v>0</v>
      </c>
      <c r="AH106" s="1">
        <f t="shared" si="28"/>
        <v>0</v>
      </c>
      <c r="AI106" s="9">
        <f t="shared" si="29"/>
        <v>28.975265017667844</v>
      </c>
    </row>
    <row r="107" spans="1:35" ht="15">
      <c r="A107" s="1">
        <v>72899</v>
      </c>
      <c r="B107" s="1">
        <v>6</v>
      </c>
      <c r="C107" s="1">
        <v>9</v>
      </c>
      <c r="D107" s="2">
        <v>5.409</v>
      </c>
      <c r="E107" s="3">
        <v>4.9</v>
      </c>
      <c r="F107" s="1">
        <v>574</v>
      </c>
      <c r="G107" s="1">
        <v>365</v>
      </c>
      <c r="H107" s="1">
        <v>262</v>
      </c>
      <c r="I107" s="1">
        <v>147</v>
      </c>
      <c r="J107" s="1">
        <v>105</v>
      </c>
      <c r="K107" s="1">
        <v>30</v>
      </c>
      <c r="L107" s="1">
        <v>16</v>
      </c>
      <c r="M107" s="1">
        <v>4</v>
      </c>
      <c r="N107" s="1">
        <v>1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2</v>
      </c>
      <c r="U107" s="1">
        <f t="shared" si="15"/>
        <v>1505</v>
      </c>
      <c r="V107" s="1">
        <f t="shared" si="16"/>
        <v>931</v>
      </c>
      <c r="W107" s="1">
        <f t="shared" si="17"/>
        <v>566</v>
      </c>
      <c r="X107" s="1">
        <f t="shared" si="18"/>
        <v>304</v>
      </c>
      <c r="Y107" s="1">
        <f t="shared" si="19"/>
        <v>157</v>
      </c>
      <c r="Z107" s="1">
        <f t="shared" si="20"/>
        <v>52</v>
      </c>
      <c r="AA107" s="1">
        <f t="shared" si="21"/>
        <v>22</v>
      </c>
      <c r="AB107" s="1">
        <f t="shared" si="22"/>
        <v>6</v>
      </c>
      <c r="AC107" s="1">
        <f t="shared" si="23"/>
        <v>2</v>
      </c>
      <c r="AD107" s="1">
        <f t="shared" si="24"/>
        <v>1</v>
      </c>
      <c r="AE107" s="1">
        <f t="shared" si="25"/>
        <v>1</v>
      </c>
      <c r="AF107" s="1">
        <f t="shared" si="26"/>
        <v>1</v>
      </c>
      <c r="AG107" s="1">
        <f t="shared" si="27"/>
        <v>1</v>
      </c>
      <c r="AH107" s="1">
        <f t="shared" si="28"/>
        <v>0</v>
      </c>
      <c r="AI107" s="9">
        <f t="shared" si="29"/>
        <v>37.60797342192691</v>
      </c>
    </row>
    <row r="108" spans="1:35" ht="15">
      <c r="A108" s="1">
        <v>72899</v>
      </c>
      <c r="B108" s="1">
        <v>6</v>
      </c>
      <c r="C108" s="1">
        <v>10</v>
      </c>
      <c r="D108" s="2">
        <v>5.458</v>
      </c>
      <c r="E108" s="3">
        <v>4.9</v>
      </c>
      <c r="F108" s="1">
        <v>182</v>
      </c>
      <c r="G108" s="1">
        <v>70</v>
      </c>
      <c r="H108" s="1">
        <v>42</v>
      </c>
      <c r="I108" s="1">
        <v>18</v>
      </c>
      <c r="J108" s="1">
        <v>10</v>
      </c>
      <c r="K108" s="1">
        <v>6</v>
      </c>
      <c r="L108" s="1">
        <v>1</v>
      </c>
      <c r="M108" s="1">
        <v>0</v>
      </c>
      <c r="N108" s="1">
        <v>0</v>
      </c>
      <c r="O108" s="1">
        <v>0</v>
      </c>
      <c r="P108" s="1">
        <v>1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330</v>
      </c>
      <c r="V108" s="1">
        <f t="shared" si="16"/>
        <v>148</v>
      </c>
      <c r="W108" s="1">
        <f t="shared" si="17"/>
        <v>78</v>
      </c>
      <c r="X108" s="1">
        <f t="shared" si="18"/>
        <v>36</v>
      </c>
      <c r="Y108" s="1">
        <f t="shared" si="19"/>
        <v>18</v>
      </c>
      <c r="Z108" s="1">
        <f t="shared" si="20"/>
        <v>8</v>
      </c>
      <c r="AA108" s="1">
        <f t="shared" si="21"/>
        <v>2</v>
      </c>
      <c r="AB108" s="1">
        <f t="shared" si="22"/>
        <v>1</v>
      </c>
      <c r="AC108" s="1">
        <f t="shared" si="23"/>
        <v>1</v>
      </c>
      <c r="AD108" s="1">
        <f t="shared" si="24"/>
        <v>1</v>
      </c>
      <c r="AE108" s="1">
        <f t="shared" si="25"/>
        <v>1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23.636363636363637</v>
      </c>
    </row>
    <row r="109" spans="1:35" ht="15">
      <c r="A109" s="1">
        <v>72899</v>
      </c>
      <c r="B109" s="1">
        <v>6</v>
      </c>
      <c r="C109" s="1">
        <v>11</v>
      </c>
      <c r="D109" s="2">
        <v>5.507</v>
      </c>
      <c r="E109" s="3">
        <v>4.9</v>
      </c>
      <c r="F109" s="1">
        <v>199</v>
      </c>
      <c r="G109" s="1">
        <v>124</v>
      </c>
      <c r="H109" s="1">
        <v>65</v>
      </c>
      <c r="I109" s="1">
        <v>36</v>
      </c>
      <c r="J109" s="1">
        <v>25</v>
      </c>
      <c r="K109" s="1">
        <v>10</v>
      </c>
      <c r="L109" s="1">
        <v>1</v>
      </c>
      <c r="M109" s="1">
        <v>3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464</v>
      </c>
      <c r="V109" s="1">
        <f t="shared" si="16"/>
        <v>265</v>
      </c>
      <c r="W109" s="1">
        <f t="shared" si="17"/>
        <v>141</v>
      </c>
      <c r="X109" s="1">
        <f t="shared" si="18"/>
        <v>76</v>
      </c>
      <c r="Y109" s="1">
        <f t="shared" si="19"/>
        <v>40</v>
      </c>
      <c r="Z109" s="1">
        <f t="shared" si="20"/>
        <v>15</v>
      </c>
      <c r="AA109" s="1">
        <f t="shared" si="21"/>
        <v>5</v>
      </c>
      <c r="AB109" s="1">
        <f t="shared" si="22"/>
        <v>4</v>
      </c>
      <c r="AC109" s="1">
        <f t="shared" si="23"/>
        <v>1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30.387931034482758</v>
      </c>
    </row>
    <row r="110" spans="1:35" ht="15">
      <c r="A110" s="1">
        <v>72899</v>
      </c>
      <c r="B110" s="1">
        <v>6</v>
      </c>
      <c r="C110" s="1">
        <v>12</v>
      </c>
      <c r="D110" s="2">
        <v>5.556</v>
      </c>
      <c r="E110" s="3">
        <v>4.9</v>
      </c>
      <c r="F110" s="1">
        <v>271</v>
      </c>
      <c r="G110" s="1">
        <v>117</v>
      </c>
      <c r="H110" s="1">
        <v>91</v>
      </c>
      <c r="I110" s="1">
        <v>29</v>
      </c>
      <c r="J110" s="1">
        <v>15</v>
      </c>
      <c r="K110" s="1">
        <v>5</v>
      </c>
      <c r="L110" s="1">
        <v>3</v>
      </c>
      <c r="M110" s="1">
        <v>2</v>
      </c>
      <c r="N110" s="1">
        <v>1</v>
      </c>
      <c r="O110" s="1">
        <v>0</v>
      </c>
      <c r="P110" s="1">
        <v>0</v>
      </c>
      <c r="Q110" s="1">
        <v>0</v>
      </c>
      <c r="R110" s="1">
        <v>1</v>
      </c>
      <c r="S110" s="1">
        <v>0</v>
      </c>
      <c r="T110" s="1">
        <v>2</v>
      </c>
      <c r="U110" s="1">
        <f t="shared" si="15"/>
        <v>535</v>
      </c>
      <c r="V110" s="1">
        <f t="shared" si="16"/>
        <v>264</v>
      </c>
      <c r="W110" s="1">
        <f t="shared" si="17"/>
        <v>147</v>
      </c>
      <c r="X110" s="1">
        <f t="shared" si="18"/>
        <v>56</v>
      </c>
      <c r="Y110" s="1">
        <f t="shared" si="19"/>
        <v>27</v>
      </c>
      <c r="Z110" s="1">
        <f t="shared" si="20"/>
        <v>12</v>
      </c>
      <c r="AA110" s="1">
        <f t="shared" si="21"/>
        <v>7</v>
      </c>
      <c r="AB110" s="1">
        <f t="shared" si="22"/>
        <v>4</v>
      </c>
      <c r="AC110" s="1">
        <f t="shared" si="23"/>
        <v>2</v>
      </c>
      <c r="AD110" s="1">
        <f t="shared" si="24"/>
        <v>1</v>
      </c>
      <c r="AE110" s="1">
        <f t="shared" si="25"/>
        <v>1</v>
      </c>
      <c r="AF110" s="1">
        <f t="shared" si="26"/>
        <v>1</v>
      </c>
      <c r="AG110" s="1">
        <f t="shared" si="27"/>
        <v>1</v>
      </c>
      <c r="AH110" s="1">
        <f t="shared" si="28"/>
        <v>0</v>
      </c>
      <c r="AI110" s="9">
        <f t="shared" si="29"/>
        <v>27.476635514018692</v>
      </c>
    </row>
    <row r="111" spans="1:35" ht="15">
      <c r="A111" s="1">
        <v>72899</v>
      </c>
      <c r="B111" s="1">
        <v>6</v>
      </c>
      <c r="C111" s="1">
        <v>13</v>
      </c>
      <c r="D111" s="2">
        <v>5.605</v>
      </c>
      <c r="E111" s="3">
        <v>4.9</v>
      </c>
      <c r="F111" s="1">
        <v>286</v>
      </c>
      <c r="G111" s="1">
        <v>131</v>
      </c>
      <c r="H111" s="1">
        <v>72</v>
      </c>
      <c r="I111" s="1">
        <v>44</v>
      </c>
      <c r="J111" s="1">
        <v>19</v>
      </c>
      <c r="K111" s="1">
        <v>12</v>
      </c>
      <c r="L111" s="1">
        <v>8</v>
      </c>
      <c r="M111" s="1">
        <v>5</v>
      </c>
      <c r="N111" s="1">
        <v>1</v>
      </c>
      <c r="O111" s="1">
        <v>1</v>
      </c>
      <c r="P111" s="1">
        <v>0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579</v>
      </c>
      <c r="V111" s="1">
        <f t="shared" si="16"/>
        <v>293</v>
      </c>
      <c r="W111" s="1">
        <f t="shared" si="17"/>
        <v>162</v>
      </c>
      <c r="X111" s="1">
        <f t="shared" si="18"/>
        <v>90</v>
      </c>
      <c r="Y111" s="1">
        <f t="shared" si="19"/>
        <v>46</v>
      </c>
      <c r="Z111" s="1">
        <f t="shared" si="20"/>
        <v>27</v>
      </c>
      <c r="AA111" s="1">
        <f t="shared" si="21"/>
        <v>15</v>
      </c>
      <c r="AB111" s="1">
        <f t="shared" si="22"/>
        <v>7</v>
      </c>
      <c r="AC111" s="1">
        <f t="shared" si="23"/>
        <v>2</v>
      </c>
      <c r="AD111" s="1">
        <f t="shared" si="24"/>
        <v>1</v>
      </c>
      <c r="AE111" s="1">
        <f t="shared" si="25"/>
        <v>0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27.979274611398964</v>
      </c>
    </row>
    <row r="112" spans="1:35" ht="15">
      <c r="A112" s="1">
        <v>72899</v>
      </c>
      <c r="B112" s="1">
        <v>6</v>
      </c>
      <c r="C112" s="1">
        <v>14</v>
      </c>
      <c r="D112" s="2">
        <v>5.654</v>
      </c>
      <c r="E112" s="3">
        <v>4.9</v>
      </c>
      <c r="F112" s="1">
        <v>197</v>
      </c>
      <c r="G112" s="1">
        <v>92</v>
      </c>
      <c r="H112" s="1">
        <v>50</v>
      </c>
      <c r="I112" s="1">
        <v>24</v>
      </c>
      <c r="J112" s="1">
        <v>10</v>
      </c>
      <c r="K112" s="1">
        <v>2</v>
      </c>
      <c r="L112" s="1">
        <v>5</v>
      </c>
      <c r="M112" s="1">
        <v>1</v>
      </c>
      <c r="N112" s="1">
        <v>1</v>
      </c>
      <c r="O112" s="1">
        <v>0</v>
      </c>
      <c r="P112" s="1">
        <v>1</v>
      </c>
      <c r="Q112" s="1">
        <v>0</v>
      </c>
      <c r="R112" s="1">
        <v>0</v>
      </c>
      <c r="S112" s="1">
        <v>1</v>
      </c>
      <c r="T112" s="1">
        <v>2</v>
      </c>
      <c r="U112" s="1">
        <f t="shared" si="15"/>
        <v>384</v>
      </c>
      <c r="V112" s="1">
        <f t="shared" si="16"/>
        <v>187</v>
      </c>
      <c r="W112" s="1">
        <f t="shared" si="17"/>
        <v>95</v>
      </c>
      <c r="X112" s="1">
        <f t="shared" si="18"/>
        <v>45</v>
      </c>
      <c r="Y112" s="1">
        <f t="shared" si="19"/>
        <v>21</v>
      </c>
      <c r="Z112" s="1">
        <f t="shared" si="20"/>
        <v>11</v>
      </c>
      <c r="AA112" s="1">
        <f t="shared" si="21"/>
        <v>9</v>
      </c>
      <c r="AB112" s="1">
        <f t="shared" si="22"/>
        <v>4</v>
      </c>
      <c r="AC112" s="1">
        <f t="shared" si="23"/>
        <v>3</v>
      </c>
      <c r="AD112" s="1">
        <f t="shared" si="24"/>
        <v>2</v>
      </c>
      <c r="AE112" s="1">
        <f t="shared" si="25"/>
        <v>2</v>
      </c>
      <c r="AF112" s="1">
        <f t="shared" si="26"/>
        <v>1</v>
      </c>
      <c r="AG112" s="1">
        <f t="shared" si="27"/>
        <v>1</v>
      </c>
      <c r="AH112" s="1">
        <f t="shared" si="28"/>
        <v>1</v>
      </c>
      <c r="AI112" s="9">
        <f t="shared" si="29"/>
        <v>24.739583333333336</v>
      </c>
    </row>
    <row r="113" spans="1:35" ht="15">
      <c r="A113" s="1">
        <v>72899</v>
      </c>
      <c r="B113" s="1">
        <v>6</v>
      </c>
      <c r="C113" s="1">
        <v>15</v>
      </c>
      <c r="D113" s="2">
        <v>5.703</v>
      </c>
      <c r="E113" s="3">
        <v>4.9</v>
      </c>
      <c r="F113" s="1">
        <v>134</v>
      </c>
      <c r="G113" s="1">
        <v>64</v>
      </c>
      <c r="H113" s="1">
        <v>44</v>
      </c>
      <c r="I113" s="1">
        <v>21</v>
      </c>
      <c r="J113" s="1">
        <v>7</v>
      </c>
      <c r="K113" s="1">
        <v>4</v>
      </c>
      <c r="L113" s="1">
        <v>4</v>
      </c>
      <c r="M113" s="1">
        <v>1</v>
      </c>
      <c r="N113" s="1">
        <v>1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2</v>
      </c>
      <c r="U113" s="1">
        <f t="shared" si="15"/>
        <v>281</v>
      </c>
      <c r="V113" s="1">
        <f t="shared" si="16"/>
        <v>147</v>
      </c>
      <c r="W113" s="1">
        <f t="shared" si="17"/>
        <v>83</v>
      </c>
      <c r="X113" s="1">
        <f t="shared" si="18"/>
        <v>39</v>
      </c>
      <c r="Y113" s="1">
        <f t="shared" si="19"/>
        <v>18</v>
      </c>
      <c r="Z113" s="1">
        <f t="shared" si="20"/>
        <v>11</v>
      </c>
      <c r="AA113" s="1">
        <f t="shared" si="21"/>
        <v>7</v>
      </c>
      <c r="AB113" s="1">
        <f t="shared" si="22"/>
        <v>3</v>
      </c>
      <c r="AC113" s="1">
        <f t="shared" si="23"/>
        <v>2</v>
      </c>
      <c r="AD113" s="1">
        <f t="shared" si="24"/>
        <v>1</v>
      </c>
      <c r="AE113" s="1">
        <f t="shared" si="25"/>
        <v>1</v>
      </c>
      <c r="AF113" s="1">
        <f t="shared" si="26"/>
        <v>1</v>
      </c>
      <c r="AG113" s="1">
        <f t="shared" si="27"/>
        <v>0</v>
      </c>
      <c r="AH113" s="1">
        <f t="shared" si="28"/>
        <v>0</v>
      </c>
      <c r="AI113" s="9">
        <f t="shared" si="29"/>
        <v>29.537366548042705</v>
      </c>
    </row>
    <row r="114" spans="1:35" ht="15">
      <c r="A114" s="1">
        <v>72899</v>
      </c>
      <c r="B114" s="1">
        <v>6</v>
      </c>
      <c r="C114" s="1">
        <v>16</v>
      </c>
      <c r="D114" s="2">
        <v>5.752</v>
      </c>
      <c r="E114" s="3">
        <v>4.9</v>
      </c>
      <c r="F114" s="1">
        <v>343</v>
      </c>
      <c r="G114" s="1">
        <v>223</v>
      </c>
      <c r="H114" s="1">
        <v>117</v>
      </c>
      <c r="I114" s="1">
        <v>81</v>
      </c>
      <c r="J114" s="1">
        <v>62</v>
      </c>
      <c r="K114" s="1">
        <v>14</v>
      </c>
      <c r="L114" s="1">
        <v>12</v>
      </c>
      <c r="M114" s="1">
        <v>3</v>
      </c>
      <c r="N114" s="1">
        <v>3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858</v>
      </c>
      <c r="V114" s="1">
        <f t="shared" si="16"/>
        <v>515</v>
      </c>
      <c r="W114" s="1">
        <f t="shared" si="17"/>
        <v>292</v>
      </c>
      <c r="X114" s="1">
        <f t="shared" si="18"/>
        <v>175</v>
      </c>
      <c r="Y114" s="1">
        <f t="shared" si="19"/>
        <v>94</v>
      </c>
      <c r="Z114" s="1">
        <f t="shared" si="20"/>
        <v>32</v>
      </c>
      <c r="AA114" s="1">
        <f t="shared" si="21"/>
        <v>18</v>
      </c>
      <c r="AB114" s="1">
        <f t="shared" si="22"/>
        <v>6</v>
      </c>
      <c r="AC114" s="1">
        <f t="shared" si="23"/>
        <v>3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34.032634032634036</v>
      </c>
    </row>
    <row r="115" spans="1:35" ht="15">
      <c r="A115" s="1">
        <v>72899</v>
      </c>
      <c r="B115" s="1">
        <v>6</v>
      </c>
      <c r="C115" s="1">
        <v>17</v>
      </c>
      <c r="D115" s="2">
        <v>5.801</v>
      </c>
      <c r="E115" s="3">
        <v>4.9</v>
      </c>
      <c r="F115" s="1">
        <v>226</v>
      </c>
      <c r="G115" s="1">
        <v>107</v>
      </c>
      <c r="H115" s="1">
        <v>53</v>
      </c>
      <c r="I115" s="1">
        <v>22</v>
      </c>
      <c r="J115" s="1">
        <v>18</v>
      </c>
      <c r="K115" s="1">
        <v>7</v>
      </c>
      <c r="L115" s="1">
        <v>2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436</v>
      </c>
      <c r="V115" s="1">
        <f t="shared" si="16"/>
        <v>210</v>
      </c>
      <c r="W115" s="1">
        <f t="shared" si="17"/>
        <v>103</v>
      </c>
      <c r="X115" s="1">
        <f t="shared" si="18"/>
        <v>50</v>
      </c>
      <c r="Y115" s="1">
        <f t="shared" si="19"/>
        <v>28</v>
      </c>
      <c r="Z115" s="1">
        <f t="shared" si="20"/>
        <v>10</v>
      </c>
      <c r="AA115" s="1">
        <f t="shared" si="21"/>
        <v>3</v>
      </c>
      <c r="AB115" s="1">
        <f t="shared" si="22"/>
        <v>1</v>
      </c>
      <c r="AC115" s="1">
        <f t="shared" si="23"/>
        <v>0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23.623853211009173</v>
      </c>
    </row>
    <row r="116" spans="1:35" ht="15">
      <c r="A116" s="1">
        <v>72899</v>
      </c>
      <c r="B116" s="1">
        <v>6</v>
      </c>
      <c r="C116" s="1">
        <v>18</v>
      </c>
      <c r="D116" s="2">
        <v>5.85</v>
      </c>
      <c r="E116" s="3">
        <v>4.9</v>
      </c>
      <c r="F116" s="1">
        <v>226</v>
      </c>
      <c r="G116" s="1">
        <v>115</v>
      </c>
      <c r="H116" s="1">
        <v>51</v>
      </c>
      <c r="I116" s="1">
        <v>15</v>
      </c>
      <c r="J116" s="1">
        <v>10</v>
      </c>
      <c r="K116" s="1">
        <v>6</v>
      </c>
      <c r="L116" s="1">
        <v>3</v>
      </c>
      <c r="M116" s="1">
        <v>3</v>
      </c>
      <c r="N116" s="1">
        <v>3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432</v>
      </c>
      <c r="V116" s="1">
        <f t="shared" si="16"/>
        <v>206</v>
      </c>
      <c r="W116" s="1">
        <f t="shared" si="17"/>
        <v>91</v>
      </c>
      <c r="X116" s="1">
        <f t="shared" si="18"/>
        <v>40</v>
      </c>
      <c r="Y116" s="1">
        <f t="shared" si="19"/>
        <v>25</v>
      </c>
      <c r="Z116" s="1">
        <f t="shared" si="20"/>
        <v>15</v>
      </c>
      <c r="AA116" s="1">
        <f t="shared" si="21"/>
        <v>9</v>
      </c>
      <c r="AB116" s="1">
        <f t="shared" si="22"/>
        <v>6</v>
      </c>
      <c r="AC116" s="1">
        <f t="shared" si="23"/>
        <v>3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21.064814814814813</v>
      </c>
    </row>
    <row r="117" spans="1:35" ht="15">
      <c r="A117" s="1">
        <v>72899</v>
      </c>
      <c r="B117" s="1">
        <v>6</v>
      </c>
      <c r="C117" s="1">
        <v>19</v>
      </c>
      <c r="D117" s="2">
        <v>5.899</v>
      </c>
      <c r="E117" s="3">
        <v>4.9</v>
      </c>
      <c r="F117" s="1">
        <v>276</v>
      </c>
      <c r="G117" s="1">
        <v>135</v>
      </c>
      <c r="H117" s="1">
        <v>73</v>
      </c>
      <c r="I117" s="1">
        <v>20</v>
      </c>
      <c r="J117" s="1">
        <v>13</v>
      </c>
      <c r="K117" s="1">
        <v>4</v>
      </c>
      <c r="L117" s="1">
        <v>1</v>
      </c>
      <c r="M117" s="1">
        <v>1</v>
      </c>
      <c r="N117" s="1">
        <v>0</v>
      </c>
      <c r="O117" s="1">
        <v>0</v>
      </c>
      <c r="P117" s="1">
        <v>1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524</v>
      </c>
      <c r="V117" s="1">
        <f t="shared" si="16"/>
        <v>248</v>
      </c>
      <c r="W117" s="1">
        <f t="shared" si="17"/>
        <v>113</v>
      </c>
      <c r="X117" s="1">
        <f t="shared" si="18"/>
        <v>40</v>
      </c>
      <c r="Y117" s="1">
        <f t="shared" si="19"/>
        <v>20</v>
      </c>
      <c r="Z117" s="1">
        <f t="shared" si="20"/>
        <v>7</v>
      </c>
      <c r="AA117" s="1">
        <f t="shared" si="21"/>
        <v>3</v>
      </c>
      <c r="AB117" s="1">
        <f t="shared" si="22"/>
        <v>2</v>
      </c>
      <c r="AC117" s="1">
        <f t="shared" si="23"/>
        <v>1</v>
      </c>
      <c r="AD117" s="1">
        <f t="shared" si="24"/>
        <v>1</v>
      </c>
      <c r="AE117" s="1">
        <f t="shared" si="25"/>
        <v>1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21.564885496183205</v>
      </c>
    </row>
    <row r="118" spans="1:35" ht="15">
      <c r="A118" s="1">
        <v>72899</v>
      </c>
      <c r="B118" s="1">
        <v>6</v>
      </c>
      <c r="C118" s="1">
        <v>20</v>
      </c>
      <c r="D118" s="2">
        <v>5.948</v>
      </c>
      <c r="E118" s="3">
        <v>4.8</v>
      </c>
      <c r="F118" s="1">
        <v>155</v>
      </c>
      <c r="G118" s="1">
        <v>63</v>
      </c>
      <c r="H118" s="1">
        <v>32</v>
      </c>
      <c r="I118" s="1">
        <v>18</v>
      </c>
      <c r="J118" s="1">
        <v>2</v>
      </c>
      <c r="K118" s="1">
        <v>4</v>
      </c>
      <c r="L118" s="1">
        <v>0</v>
      </c>
      <c r="M118" s="1">
        <v>2</v>
      </c>
      <c r="N118" s="1">
        <v>0</v>
      </c>
      <c r="O118" s="1">
        <v>0</v>
      </c>
      <c r="P118" s="1">
        <v>0</v>
      </c>
      <c r="Q118" s="1">
        <v>1</v>
      </c>
      <c r="R118" s="1">
        <v>0</v>
      </c>
      <c r="S118" s="1">
        <v>0</v>
      </c>
      <c r="T118" s="1">
        <v>2</v>
      </c>
      <c r="U118" s="1">
        <f t="shared" si="15"/>
        <v>277</v>
      </c>
      <c r="V118" s="1">
        <f t="shared" si="16"/>
        <v>122</v>
      </c>
      <c r="W118" s="1">
        <f t="shared" si="17"/>
        <v>59</v>
      </c>
      <c r="X118" s="1">
        <f t="shared" si="18"/>
        <v>27</v>
      </c>
      <c r="Y118" s="1">
        <f t="shared" si="19"/>
        <v>9</v>
      </c>
      <c r="Z118" s="1">
        <f t="shared" si="20"/>
        <v>7</v>
      </c>
      <c r="AA118" s="1">
        <f t="shared" si="21"/>
        <v>3</v>
      </c>
      <c r="AB118" s="1">
        <f t="shared" si="22"/>
        <v>3</v>
      </c>
      <c r="AC118" s="1">
        <f t="shared" si="23"/>
        <v>1</v>
      </c>
      <c r="AD118" s="1">
        <f t="shared" si="24"/>
        <v>1</v>
      </c>
      <c r="AE118" s="1">
        <f t="shared" si="25"/>
        <v>1</v>
      </c>
      <c r="AF118" s="1">
        <f t="shared" si="26"/>
        <v>1</v>
      </c>
      <c r="AG118" s="1">
        <f t="shared" si="27"/>
        <v>0</v>
      </c>
      <c r="AH118" s="1">
        <f t="shared" si="28"/>
        <v>0</v>
      </c>
      <c r="AI118" s="9">
        <f t="shared" si="29"/>
        <v>21.299638989169676</v>
      </c>
    </row>
    <row r="119" spans="1:35" ht="15">
      <c r="A119" s="1">
        <v>72899</v>
      </c>
      <c r="B119" s="1">
        <v>6</v>
      </c>
      <c r="C119" s="1">
        <v>21</v>
      </c>
      <c r="D119" s="2">
        <v>5.996</v>
      </c>
      <c r="E119" s="3">
        <v>4.9</v>
      </c>
      <c r="F119" s="1">
        <v>207</v>
      </c>
      <c r="G119" s="1">
        <v>99</v>
      </c>
      <c r="H119" s="1">
        <v>56</v>
      </c>
      <c r="I119" s="1">
        <v>19</v>
      </c>
      <c r="J119" s="1">
        <v>13</v>
      </c>
      <c r="K119" s="1">
        <v>4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399</v>
      </c>
      <c r="V119" s="1">
        <f t="shared" si="16"/>
        <v>192</v>
      </c>
      <c r="W119" s="1">
        <f t="shared" si="17"/>
        <v>93</v>
      </c>
      <c r="X119" s="1">
        <f t="shared" si="18"/>
        <v>37</v>
      </c>
      <c r="Y119" s="1">
        <f t="shared" si="19"/>
        <v>18</v>
      </c>
      <c r="Z119" s="1">
        <f t="shared" si="20"/>
        <v>5</v>
      </c>
      <c r="AA119" s="1">
        <f t="shared" si="21"/>
        <v>1</v>
      </c>
      <c r="AB119" s="1">
        <f t="shared" si="22"/>
        <v>1</v>
      </c>
      <c r="AC119" s="1">
        <f t="shared" si="23"/>
        <v>0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23.308270676691727</v>
      </c>
    </row>
    <row r="120" spans="1:35" ht="15">
      <c r="A120" s="1">
        <v>72999</v>
      </c>
      <c r="B120" s="1">
        <v>7</v>
      </c>
      <c r="C120" s="1">
        <v>1</v>
      </c>
      <c r="D120" s="2">
        <v>6.045</v>
      </c>
      <c r="E120" s="3">
        <v>6</v>
      </c>
      <c r="F120" s="1">
        <v>281</v>
      </c>
      <c r="G120" s="1">
        <v>155</v>
      </c>
      <c r="H120" s="1">
        <v>101</v>
      </c>
      <c r="I120" s="1">
        <v>71</v>
      </c>
      <c r="J120" s="1">
        <v>35</v>
      </c>
      <c r="K120" s="1">
        <v>15</v>
      </c>
      <c r="L120" s="1">
        <v>9</v>
      </c>
      <c r="M120" s="1">
        <v>2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670</v>
      </c>
      <c r="V120" s="1">
        <f t="shared" si="16"/>
        <v>389</v>
      </c>
      <c r="W120" s="1">
        <f t="shared" si="17"/>
        <v>234</v>
      </c>
      <c r="X120" s="1">
        <f t="shared" si="18"/>
        <v>133</v>
      </c>
      <c r="Y120" s="1">
        <f t="shared" si="19"/>
        <v>62</v>
      </c>
      <c r="Z120" s="1">
        <f t="shared" si="20"/>
        <v>27</v>
      </c>
      <c r="AA120" s="1">
        <f t="shared" si="21"/>
        <v>12</v>
      </c>
      <c r="AB120" s="1">
        <f t="shared" si="22"/>
        <v>3</v>
      </c>
      <c r="AC120" s="1">
        <f t="shared" si="23"/>
        <v>1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34.92537313432836</v>
      </c>
    </row>
    <row r="121" spans="1:35" ht="15">
      <c r="A121" s="1">
        <v>72999</v>
      </c>
      <c r="B121" s="1">
        <v>7</v>
      </c>
      <c r="C121" s="1">
        <v>2</v>
      </c>
      <c r="D121" s="2">
        <v>6.105</v>
      </c>
      <c r="E121" s="3">
        <v>6</v>
      </c>
      <c r="F121" s="1">
        <v>366</v>
      </c>
      <c r="G121" s="1">
        <v>220</v>
      </c>
      <c r="H121" s="1">
        <v>153</v>
      </c>
      <c r="I121" s="1">
        <v>84</v>
      </c>
      <c r="J121" s="1">
        <v>65</v>
      </c>
      <c r="K121" s="1">
        <v>37</v>
      </c>
      <c r="L121" s="1">
        <v>14</v>
      </c>
      <c r="M121" s="1">
        <v>6</v>
      </c>
      <c r="N121" s="1">
        <v>1</v>
      </c>
      <c r="O121" s="1">
        <v>1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947</v>
      </c>
      <c r="V121" s="1">
        <f t="shared" si="16"/>
        <v>581</v>
      </c>
      <c r="W121" s="1">
        <f t="shared" si="17"/>
        <v>361</v>
      </c>
      <c r="X121" s="1">
        <f t="shared" si="18"/>
        <v>208</v>
      </c>
      <c r="Y121" s="1">
        <f t="shared" si="19"/>
        <v>124</v>
      </c>
      <c r="Z121" s="1">
        <f t="shared" si="20"/>
        <v>59</v>
      </c>
      <c r="AA121" s="1">
        <f t="shared" si="21"/>
        <v>22</v>
      </c>
      <c r="AB121" s="1">
        <f t="shared" si="22"/>
        <v>8</v>
      </c>
      <c r="AC121" s="1">
        <f t="shared" si="23"/>
        <v>2</v>
      </c>
      <c r="AD121" s="1">
        <f t="shared" si="24"/>
        <v>1</v>
      </c>
      <c r="AE121" s="1">
        <f t="shared" si="25"/>
        <v>0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38.12038014783527</v>
      </c>
    </row>
    <row r="122" spans="1:35" ht="15">
      <c r="A122" s="1">
        <v>72999</v>
      </c>
      <c r="B122" s="1">
        <v>7</v>
      </c>
      <c r="C122" s="1">
        <v>3</v>
      </c>
      <c r="D122" s="2">
        <v>6.165</v>
      </c>
      <c r="E122" s="3">
        <v>6</v>
      </c>
      <c r="F122" s="1">
        <v>331</v>
      </c>
      <c r="G122" s="1">
        <v>192</v>
      </c>
      <c r="H122" s="1">
        <v>133</v>
      </c>
      <c r="I122" s="1">
        <v>70</v>
      </c>
      <c r="J122" s="1">
        <v>42</v>
      </c>
      <c r="K122" s="1">
        <v>19</v>
      </c>
      <c r="L122" s="1">
        <v>6</v>
      </c>
      <c r="M122" s="1">
        <v>2</v>
      </c>
      <c r="N122" s="1">
        <v>2</v>
      </c>
      <c r="O122" s="1">
        <v>0</v>
      </c>
      <c r="P122" s="1">
        <v>1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798</v>
      </c>
      <c r="V122" s="1">
        <f t="shared" si="16"/>
        <v>467</v>
      </c>
      <c r="W122" s="1">
        <f t="shared" si="17"/>
        <v>275</v>
      </c>
      <c r="X122" s="1">
        <f t="shared" si="18"/>
        <v>142</v>
      </c>
      <c r="Y122" s="1">
        <f t="shared" si="19"/>
        <v>72</v>
      </c>
      <c r="Z122" s="1">
        <f t="shared" si="20"/>
        <v>30</v>
      </c>
      <c r="AA122" s="1">
        <f t="shared" si="21"/>
        <v>11</v>
      </c>
      <c r="AB122" s="1">
        <f t="shared" si="22"/>
        <v>5</v>
      </c>
      <c r="AC122" s="1">
        <f t="shared" si="23"/>
        <v>3</v>
      </c>
      <c r="AD122" s="1">
        <f t="shared" si="24"/>
        <v>1</v>
      </c>
      <c r="AE122" s="1">
        <f t="shared" si="25"/>
        <v>1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34.46115288220552</v>
      </c>
    </row>
    <row r="123" spans="1:35" ht="15">
      <c r="A123" s="1">
        <v>72999</v>
      </c>
      <c r="B123" s="1">
        <v>7</v>
      </c>
      <c r="C123" s="1">
        <v>4</v>
      </c>
      <c r="D123" s="2">
        <v>6.225</v>
      </c>
      <c r="E123" s="3">
        <v>4.7</v>
      </c>
      <c r="F123" s="1">
        <v>112</v>
      </c>
      <c r="G123" s="1">
        <v>50</v>
      </c>
      <c r="H123" s="1">
        <v>13</v>
      </c>
      <c r="I123" s="1">
        <v>6</v>
      </c>
      <c r="J123" s="1">
        <v>5</v>
      </c>
      <c r="K123" s="1">
        <v>2</v>
      </c>
      <c r="L123" s="1">
        <v>0</v>
      </c>
      <c r="M123" s="1">
        <v>0</v>
      </c>
      <c r="N123" s="1">
        <v>0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f t="shared" si="15"/>
        <v>189</v>
      </c>
      <c r="V123" s="1">
        <f t="shared" si="16"/>
        <v>77</v>
      </c>
      <c r="W123" s="1">
        <f t="shared" si="17"/>
        <v>27</v>
      </c>
      <c r="X123" s="1">
        <f t="shared" si="18"/>
        <v>14</v>
      </c>
      <c r="Y123" s="1">
        <f t="shared" si="19"/>
        <v>8</v>
      </c>
      <c r="Z123" s="1">
        <f t="shared" si="20"/>
        <v>3</v>
      </c>
      <c r="AA123" s="1">
        <f t="shared" si="21"/>
        <v>1</v>
      </c>
      <c r="AB123" s="1">
        <f t="shared" si="22"/>
        <v>1</v>
      </c>
      <c r="AC123" s="1">
        <f t="shared" si="23"/>
        <v>1</v>
      </c>
      <c r="AD123" s="1">
        <f t="shared" si="24"/>
        <v>1</v>
      </c>
      <c r="AE123" s="1">
        <f t="shared" si="25"/>
        <v>0</v>
      </c>
      <c r="AF123" s="1">
        <f t="shared" si="26"/>
        <v>0</v>
      </c>
      <c r="AG123" s="1">
        <f t="shared" si="27"/>
        <v>0</v>
      </c>
      <c r="AH123" s="1">
        <f t="shared" si="28"/>
        <v>0</v>
      </c>
      <c r="AI123" s="9">
        <f t="shared" si="29"/>
        <v>14.285714285714285</v>
      </c>
    </row>
    <row r="124" spans="1:35" ht="15">
      <c r="A124" s="1">
        <v>72999</v>
      </c>
      <c r="B124" s="1">
        <v>7</v>
      </c>
      <c r="C124" s="1">
        <v>5</v>
      </c>
      <c r="D124" s="2">
        <v>6.272</v>
      </c>
      <c r="E124" s="3">
        <v>4.7</v>
      </c>
      <c r="F124" s="1">
        <v>139</v>
      </c>
      <c r="G124" s="1">
        <v>55</v>
      </c>
      <c r="H124" s="1">
        <v>22</v>
      </c>
      <c r="I124" s="1">
        <v>7</v>
      </c>
      <c r="J124" s="1">
        <v>2</v>
      </c>
      <c r="K124" s="1">
        <v>3</v>
      </c>
      <c r="L124" s="1">
        <v>0</v>
      </c>
      <c r="M124" s="1">
        <v>1</v>
      </c>
      <c r="N124" s="1">
        <v>2</v>
      </c>
      <c r="O124" s="1">
        <v>0</v>
      </c>
      <c r="P124" s="1">
        <v>1</v>
      </c>
      <c r="Q124" s="1">
        <v>0</v>
      </c>
      <c r="R124" s="1">
        <v>1</v>
      </c>
      <c r="S124" s="1">
        <v>0</v>
      </c>
      <c r="T124" s="1">
        <v>2</v>
      </c>
      <c r="U124" s="1">
        <f t="shared" si="15"/>
        <v>233</v>
      </c>
      <c r="V124" s="1">
        <f t="shared" si="16"/>
        <v>94</v>
      </c>
      <c r="W124" s="1">
        <f t="shared" si="17"/>
        <v>39</v>
      </c>
      <c r="X124" s="1">
        <f t="shared" si="18"/>
        <v>17</v>
      </c>
      <c r="Y124" s="1">
        <f t="shared" si="19"/>
        <v>10</v>
      </c>
      <c r="Z124" s="1">
        <f t="shared" si="20"/>
        <v>8</v>
      </c>
      <c r="AA124" s="1">
        <f t="shared" si="21"/>
        <v>5</v>
      </c>
      <c r="AB124" s="1">
        <f t="shared" si="22"/>
        <v>5</v>
      </c>
      <c r="AC124" s="1">
        <f t="shared" si="23"/>
        <v>4</v>
      </c>
      <c r="AD124" s="1">
        <f t="shared" si="24"/>
        <v>2</v>
      </c>
      <c r="AE124" s="1">
        <f t="shared" si="25"/>
        <v>2</v>
      </c>
      <c r="AF124" s="1">
        <f t="shared" si="26"/>
        <v>1</v>
      </c>
      <c r="AG124" s="1">
        <f t="shared" si="27"/>
        <v>1</v>
      </c>
      <c r="AH124" s="1">
        <f t="shared" si="28"/>
        <v>0</v>
      </c>
      <c r="AI124" s="9">
        <f t="shared" si="29"/>
        <v>16.738197424892704</v>
      </c>
    </row>
    <row r="125" spans="1:35" ht="15">
      <c r="A125" s="1">
        <v>72999</v>
      </c>
      <c r="B125" s="1">
        <v>7</v>
      </c>
      <c r="C125" s="1">
        <v>6</v>
      </c>
      <c r="D125" s="2">
        <v>6.319</v>
      </c>
      <c r="E125" s="3">
        <v>4.7</v>
      </c>
      <c r="F125" s="1">
        <v>80</v>
      </c>
      <c r="G125" s="1">
        <v>36</v>
      </c>
      <c r="H125" s="1">
        <v>21</v>
      </c>
      <c r="I125" s="1">
        <v>8</v>
      </c>
      <c r="J125" s="1">
        <v>8</v>
      </c>
      <c r="K125" s="1">
        <v>2</v>
      </c>
      <c r="L125" s="1">
        <v>2</v>
      </c>
      <c r="M125" s="1">
        <v>1</v>
      </c>
      <c r="N125" s="1">
        <v>0</v>
      </c>
      <c r="O125" s="1">
        <v>2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160</v>
      </c>
      <c r="V125" s="1">
        <f t="shared" si="16"/>
        <v>80</v>
      </c>
      <c r="W125" s="1">
        <f t="shared" si="17"/>
        <v>44</v>
      </c>
      <c r="X125" s="1">
        <f t="shared" si="18"/>
        <v>23</v>
      </c>
      <c r="Y125" s="1">
        <f t="shared" si="19"/>
        <v>15</v>
      </c>
      <c r="Z125" s="1">
        <f t="shared" si="20"/>
        <v>7</v>
      </c>
      <c r="AA125" s="1">
        <f t="shared" si="21"/>
        <v>5</v>
      </c>
      <c r="AB125" s="1">
        <f t="shared" si="22"/>
        <v>3</v>
      </c>
      <c r="AC125" s="1">
        <f t="shared" si="23"/>
        <v>2</v>
      </c>
      <c r="AD125" s="1">
        <f t="shared" si="24"/>
        <v>2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27.500000000000004</v>
      </c>
    </row>
    <row r="126" spans="1:35" ht="15">
      <c r="A126" s="1">
        <v>72999</v>
      </c>
      <c r="B126" s="1">
        <v>7</v>
      </c>
      <c r="C126" s="1">
        <v>7</v>
      </c>
      <c r="D126" s="2">
        <v>6.366</v>
      </c>
      <c r="E126" s="3">
        <v>4.7</v>
      </c>
      <c r="F126" s="1">
        <v>160</v>
      </c>
      <c r="G126" s="1">
        <v>54</v>
      </c>
      <c r="H126" s="1">
        <v>33</v>
      </c>
      <c r="I126" s="1">
        <v>9</v>
      </c>
      <c r="J126" s="1">
        <v>9</v>
      </c>
      <c r="K126" s="1">
        <v>1</v>
      </c>
      <c r="L126" s="1">
        <v>1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269</v>
      </c>
      <c r="V126" s="1">
        <f t="shared" si="16"/>
        <v>109</v>
      </c>
      <c r="W126" s="1">
        <f t="shared" si="17"/>
        <v>55</v>
      </c>
      <c r="X126" s="1">
        <f t="shared" si="18"/>
        <v>22</v>
      </c>
      <c r="Y126" s="1">
        <f t="shared" si="19"/>
        <v>13</v>
      </c>
      <c r="Z126" s="1">
        <f t="shared" si="20"/>
        <v>4</v>
      </c>
      <c r="AA126" s="1">
        <f t="shared" si="21"/>
        <v>3</v>
      </c>
      <c r="AB126" s="1">
        <f t="shared" si="22"/>
        <v>2</v>
      </c>
      <c r="AC126" s="1">
        <f t="shared" si="23"/>
        <v>1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20.44609665427509</v>
      </c>
    </row>
    <row r="127" spans="1:35" ht="15">
      <c r="A127" s="1">
        <v>72999</v>
      </c>
      <c r="B127" s="1">
        <v>7</v>
      </c>
      <c r="C127" s="1">
        <v>8</v>
      </c>
      <c r="D127" s="2">
        <v>6.413</v>
      </c>
      <c r="E127" s="3">
        <v>4.7</v>
      </c>
      <c r="F127" s="1">
        <v>103</v>
      </c>
      <c r="G127" s="1">
        <v>48</v>
      </c>
      <c r="H127" s="1">
        <v>24</v>
      </c>
      <c r="I127" s="1">
        <v>16</v>
      </c>
      <c r="J127" s="1">
        <v>4</v>
      </c>
      <c r="K127" s="1">
        <v>2</v>
      </c>
      <c r="L127" s="1">
        <v>0</v>
      </c>
      <c r="M127" s="1">
        <v>2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199</v>
      </c>
      <c r="V127" s="1">
        <f t="shared" si="16"/>
        <v>96</v>
      </c>
      <c r="W127" s="1">
        <f t="shared" si="17"/>
        <v>48</v>
      </c>
      <c r="X127" s="1">
        <f t="shared" si="18"/>
        <v>24</v>
      </c>
      <c r="Y127" s="1">
        <f t="shared" si="19"/>
        <v>8</v>
      </c>
      <c r="Z127" s="1">
        <f t="shared" si="20"/>
        <v>4</v>
      </c>
      <c r="AA127" s="1">
        <f t="shared" si="21"/>
        <v>2</v>
      </c>
      <c r="AB127" s="1">
        <f t="shared" si="22"/>
        <v>2</v>
      </c>
      <c r="AC127" s="1">
        <f t="shared" si="23"/>
        <v>0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24.120603015075375</v>
      </c>
    </row>
    <row r="128" spans="1:35" ht="15">
      <c r="A128" s="1">
        <v>72999</v>
      </c>
      <c r="B128" s="1">
        <v>7</v>
      </c>
      <c r="C128" s="1">
        <v>9</v>
      </c>
      <c r="D128" s="2">
        <v>6.46</v>
      </c>
      <c r="E128" s="3">
        <v>4.7</v>
      </c>
      <c r="F128" s="1">
        <v>64</v>
      </c>
      <c r="G128" s="1">
        <v>39</v>
      </c>
      <c r="H128" s="1">
        <v>24</v>
      </c>
      <c r="I128" s="1">
        <v>16</v>
      </c>
      <c r="J128" s="1">
        <v>7</v>
      </c>
      <c r="K128" s="1">
        <v>2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153</v>
      </c>
      <c r="V128" s="1">
        <f t="shared" si="16"/>
        <v>89</v>
      </c>
      <c r="W128" s="1">
        <f t="shared" si="17"/>
        <v>50</v>
      </c>
      <c r="X128" s="1">
        <f t="shared" si="18"/>
        <v>26</v>
      </c>
      <c r="Y128" s="1">
        <f t="shared" si="19"/>
        <v>10</v>
      </c>
      <c r="Z128" s="1">
        <f t="shared" si="20"/>
        <v>3</v>
      </c>
      <c r="AA128" s="1">
        <f t="shared" si="21"/>
        <v>1</v>
      </c>
      <c r="AB128" s="1">
        <f t="shared" si="22"/>
        <v>0</v>
      </c>
      <c r="AC128" s="1">
        <f t="shared" si="23"/>
        <v>0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32.6797385620915</v>
      </c>
    </row>
    <row r="129" spans="1:35" ht="15">
      <c r="A129" s="1">
        <v>72999</v>
      </c>
      <c r="B129" s="1">
        <v>7</v>
      </c>
      <c r="C129" s="1">
        <v>10</v>
      </c>
      <c r="D129" s="2">
        <v>6.507</v>
      </c>
      <c r="E129" s="3">
        <v>4.7</v>
      </c>
      <c r="F129" s="1">
        <v>121</v>
      </c>
      <c r="G129" s="1">
        <v>59</v>
      </c>
      <c r="H129" s="1">
        <v>24</v>
      </c>
      <c r="I129" s="1">
        <v>13</v>
      </c>
      <c r="J129" s="1">
        <v>7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226</v>
      </c>
      <c r="V129" s="1">
        <f t="shared" si="16"/>
        <v>105</v>
      </c>
      <c r="W129" s="1">
        <f t="shared" si="17"/>
        <v>46</v>
      </c>
      <c r="X129" s="1">
        <f t="shared" si="18"/>
        <v>22</v>
      </c>
      <c r="Y129" s="1">
        <f t="shared" si="19"/>
        <v>9</v>
      </c>
      <c r="Z129" s="1">
        <f t="shared" si="20"/>
        <v>2</v>
      </c>
      <c r="AA129" s="1">
        <f t="shared" si="21"/>
        <v>0</v>
      </c>
      <c r="AB129" s="1">
        <f t="shared" si="22"/>
        <v>0</v>
      </c>
      <c r="AC129" s="1">
        <f t="shared" si="23"/>
        <v>0</v>
      </c>
      <c r="AD129" s="1">
        <f t="shared" si="24"/>
        <v>0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20.353982300884958</v>
      </c>
    </row>
    <row r="130" spans="1:35" ht="15">
      <c r="A130" s="1">
        <v>72999</v>
      </c>
      <c r="B130" s="1">
        <v>7</v>
      </c>
      <c r="C130" s="1">
        <v>11</v>
      </c>
      <c r="D130" s="2">
        <v>6.554</v>
      </c>
      <c r="E130" s="3">
        <v>4.7</v>
      </c>
      <c r="F130" s="1">
        <v>121</v>
      </c>
      <c r="G130" s="1">
        <v>35</v>
      </c>
      <c r="H130" s="1">
        <v>36</v>
      </c>
      <c r="I130" s="1">
        <v>11</v>
      </c>
      <c r="J130" s="1">
        <v>3</v>
      </c>
      <c r="K130" s="1">
        <v>3</v>
      </c>
      <c r="L130" s="1">
        <v>0</v>
      </c>
      <c r="M130" s="1">
        <v>0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210</v>
      </c>
      <c r="V130" s="1">
        <f t="shared" si="16"/>
        <v>89</v>
      </c>
      <c r="W130" s="1">
        <f t="shared" si="17"/>
        <v>54</v>
      </c>
      <c r="X130" s="1">
        <f t="shared" si="18"/>
        <v>18</v>
      </c>
      <c r="Y130" s="1">
        <f t="shared" si="19"/>
        <v>7</v>
      </c>
      <c r="Z130" s="1">
        <f t="shared" si="20"/>
        <v>4</v>
      </c>
      <c r="AA130" s="1">
        <f t="shared" si="21"/>
        <v>1</v>
      </c>
      <c r="AB130" s="1">
        <f t="shared" si="22"/>
        <v>1</v>
      </c>
      <c r="AC130" s="1">
        <f t="shared" si="23"/>
        <v>1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25.71428571428571</v>
      </c>
    </row>
    <row r="131" spans="1:35" ht="15">
      <c r="A131" s="1">
        <v>72999</v>
      </c>
      <c r="B131" s="1">
        <v>7</v>
      </c>
      <c r="C131" s="1">
        <v>12</v>
      </c>
      <c r="D131" s="2">
        <v>6.601</v>
      </c>
      <c r="E131" s="3">
        <v>4.7</v>
      </c>
      <c r="F131" s="1">
        <v>119</v>
      </c>
      <c r="G131" s="1">
        <v>68</v>
      </c>
      <c r="H131" s="1">
        <v>27</v>
      </c>
      <c r="I131" s="1">
        <v>9</v>
      </c>
      <c r="J131" s="1">
        <v>9</v>
      </c>
      <c r="K131" s="1">
        <v>1</v>
      </c>
      <c r="L131" s="1">
        <v>5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239</v>
      </c>
      <c r="V131" s="1">
        <f t="shared" si="16"/>
        <v>120</v>
      </c>
      <c r="W131" s="1">
        <f t="shared" si="17"/>
        <v>52</v>
      </c>
      <c r="X131" s="1">
        <f t="shared" si="18"/>
        <v>25</v>
      </c>
      <c r="Y131" s="1">
        <f t="shared" si="19"/>
        <v>16</v>
      </c>
      <c r="Z131" s="1">
        <f t="shared" si="20"/>
        <v>7</v>
      </c>
      <c r="AA131" s="1">
        <f t="shared" si="21"/>
        <v>6</v>
      </c>
      <c r="AB131" s="1">
        <f t="shared" si="22"/>
        <v>1</v>
      </c>
      <c r="AC131" s="1">
        <f t="shared" si="23"/>
        <v>0</v>
      </c>
      <c r="AD131" s="1">
        <f t="shared" si="24"/>
        <v>0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21.75732217573222</v>
      </c>
    </row>
    <row r="132" spans="1:35" ht="15">
      <c r="A132" s="1">
        <v>72999</v>
      </c>
      <c r="B132" s="1">
        <v>7</v>
      </c>
      <c r="C132" s="1">
        <v>13</v>
      </c>
      <c r="D132" s="2">
        <v>6.648</v>
      </c>
      <c r="E132" s="3">
        <v>4.7</v>
      </c>
      <c r="F132" s="1">
        <v>137</v>
      </c>
      <c r="G132" s="1">
        <v>54</v>
      </c>
      <c r="H132" s="1">
        <v>44</v>
      </c>
      <c r="I132" s="1">
        <v>7</v>
      </c>
      <c r="J132" s="1">
        <v>6</v>
      </c>
      <c r="K132" s="1">
        <v>0</v>
      </c>
      <c r="L132" s="1">
        <v>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</v>
      </c>
      <c r="U132" s="1">
        <f t="shared" si="15"/>
        <v>251</v>
      </c>
      <c r="V132" s="1">
        <f t="shared" si="16"/>
        <v>114</v>
      </c>
      <c r="W132" s="1">
        <f t="shared" si="17"/>
        <v>60</v>
      </c>
      <c r="X132" s="1">
        <f t="shared" si="18"/>
        <v>16</v>
      </c>
      <c r="Y132" s="1">
        <f t="shared" si="19"/>
        <v>9</v>
      </c>
      <c r="Z132" s="1">
        <f t="shared" si="20"/>
        <v>3</v>
      </c>
      <c r="AA132" s="1">
        <f t="shared" si="21"/>
        <v>3</v>
      </c>
      <c r="AB132" s="1">
        <f t="shared" si="22"/>
        <v>0</v>
      </c>
      <c r="AC132" s="1">
        <f t="shared" si="23"/>
        <v>0</v>
      </c>
      <c r="AD132" s="1">
        <f t="shared" si="24"/>
        <v>0</v>
      </c>
      <c r="AE132" s="1">
        <f t="shared" si="25"/>
        <v>0</v>
      </c>
      <c r="AF132" s="1">
        <f t="shared" si="26"/>
        <v>0</v>
      </c>
      <c r="AG132" s="1">
        <f t="shared" si="27"/>
        <v>0</v>
      </c>
      <c r="AH132" s="1">
        <f t="shared" si="28"/>
        <v>0</v>
      </c>
      <c r="AI132" s="9">
        <f t="shared" si="29"/>
        <v>23.904382470119522</v>
      </c>
    </row>
    <row r="133" spans="1:35" ht="15">
      <c r="A133" s="1">
        <v>72999</v>
      </c>
      <c r="B133" s="1">
        <v>7</v>
      </c>
      <c r="C133" s="1">
        <v>14</v>
      </c>
      <c r="D133" s="2">
        <v>6.695</v>
      </c>
      <c r="E133" s="3">
        <v>4.7</v>
      </c>
      <c r="F133" s="1">
        <v>235</v>
      </c>
      <c r="G133" s="1">
        <v>136</v>
      </c>
      <c r="H133" s="1">
        <v>84</v>
      </c>
      <c r="I133" s="1">
        <v>57</v>
      </c>
      <c r="J133" s="1">
        <v>37</v>
      </c>
      <c r="K133" s="1">
        <v>18</v>
      </c>
      <c r="L133" s="1">
        <v>7</v>
      </c>
      <c r="M133" s="1">
        <v>4</v>
      </c>
      <c r="N133" s="1">
        <v>2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580</v>
      </c>
      <c r="V133" s="1">
        <f t="shared" si="16"/>
        <v>345</v>
      </c>
      <c r="W133" s="1">
        <f t="shared" si="17"/>
        <v>209</v>
      </c>
      <c r="X133" s="1">
        <f t="shared" si="18"/>
        <v>125</v>
      </c>
      <c r="Y133" s="1">
        <f t="shared" si="19"/>
        <v>68</v>
      </c>
      <c r="Z133" s="1">
        <f t="shared" si="20"/>
        <v>31</v>
      </c>
      <c r="AA133" s="1">
        <f t="shared" si="21"/>
        <v>13</v>
      </c>
      <c r="AB133" s="1">
        <f t="shared" si="22"/>
        <v>6</v>
      </c>
      <c r="AC133" s="1">
        <f t="shared" si="23"/>
        <v>2</v>
      </c>
      <c r="AD133" s="1">
        <f t="shared" si="24"/>
        <v>0</v>
      </c>
      <c r="AE133" s="1">
        <f t="shared" si="25"/>
        <v>0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36.03448275862069</v>
      </c>
    </row>
    <row r="134" spans="1:35" ht="15">
      <c r="A134" s="1">
        <v>72999</v>
      </c>
      <c r="B134" s="1">
        <v>7</v>
      </c>
      <c r="C134" s="1">
        <v>15</v>
      </c>
      <c r="D134" s="2">
        <v>6.742</v>
      </c>
      <c r="E134" s="3">
        <v>4.7</v>
      </c>
      <c r="F134" s="1">
        <v>170</v>
      </c>
      <c r="G134" s="1">
        <v>65</v>
      </c>
      <c r="H134" s="1">
        <v>33</v>
      </c>
      <c r="I134" s="1">
        <v>22</v>
      </c>
      <c r="J134" s="1">
        <v>7</v>
      </c>
      <c r="K134" s="1">
        <v>1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300</v>
      </c>
      <c r="V134" s="1">
        <f t="shared" si="16"/>
        <v>130</v>
      </c>
      <c r="W134" s="1">
        <f t="shared" si="17"/>
        <v>65</v>
      </c>
      <c r="X134" s="1">
        <f t="shared" si="18"/>
        <v>32</v>
      </c>
      <c r="Y134" s="1">
        <f t="shared" si="19"/>
        <v>10</v>
      </c>
      <c r="Z134" s="1">
        <f t="shared" si="20"/>
        <v>3</v>
      </c>
      <c r="AA134" s="1">
        <f t="shared" si="21"/>
        <v>2</v>
      </c>
      <c r="AB134" s="1">
        <f t="shared" si="22"/>
        <v>2</v>
      </c>
      <c r="AC134" s="1">
        <f t="shared" si="23"/>
        <v>2</v>
      </c>
      <c r="AD134" s="1">
        <f t="shared" si="24"/>
        <v>0</v>
      </c>
      <c r="AE134" s="1">
        <f t="shared" si="25"/>
        <v>0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21.666666666666668</v>
      </c>
    </row>
    <row r="135" spans="1:35" ht="15">
      <c r="A135" s="1">
        <v>72999</v>
      </c>
      <c r="B135" s="1">
        <v>7</v>
      </c>
      <c r="C135" s="1">
        <v>16</v>
      </c>
      <c r="D135" s="2">
        <v>6.789</v>
      </c>
      <c r="E135" s="3">
        <v>4.7</v>
      </c>
      <c r="F135" s="1">
        <v>148</v>
      </c>
      <c r="G135" s="1">
        <v>55</v>
      </c>
      <c r="H135" s="1">
        <v>23</v>
      </c>
      <c r="I135" s="1">
        <v>17</v>
      </c>
      <c r="J135" s="1">
        <v>6</v>
      </c>
      <c r="K135" s="1">
        <v>0</v>
      </c>
      <c r="L135" s="1">
        <v>1</v>
      </c>
      <c r="M135" s="1">
        <v>0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1</v>
      </c>
      <c r="T135" s="1">
        <v>2</v>
      </c>
      <c r="U135" s="1">
        <f t="shared" si="15"/>
        <v>252</v>
      </c>
      <c r="V135" s="1">
        <f t="shared" si="16"/>
        <v>104</v>
      </c>
      <c r="W135" s="1">
        <f t="shared" si="17"/>
        <v>49</v>
      </c>
      <c r="X135" s="1">
        <f t="shared" si="18"/>
        <v>26</v>
      </c>
      <c r="Y135" s="1">
        <f t="shared" si="19"/>
        <v>9</v>
      </c>
      <c r="Z135" s="1">
        <f t="shared" si="20"/>
        <v>3</v>
      </c>
      <c r="AA135" s="1">
        <f t="shared" si="21"/>
        <v>3</v>
      </c>
      <c r="AB135" s="1">
        <f t="shared" si="22"/>
        <v>2</v>
      </c>
      <c r="AC135" s="1">
        <f t="shared" si="23"/>
        <v>2</v>
      </c>
      <c r="AD135" s="1">
        <f t="shared" si="24"/>
        <v>1</v>
      </c>
      <c r="AE135" s="1">
        <f t="shared" si="25"/>
        <v>1</v>
      </c>
      <c r="AF135" s="1">
        <f t="shared" si="26"/>
        <v>1</v>
      </c>
      <c r="AG135" s="1">
        <f t="shared" si="27"/>
        <v>1</v>
      </c>
      <c r="AH135" s="1">
        <f t="shared" si="28"/>
        <v>1</v>
      </c>
      <c r="AI135" s="9">
        <f t="shared" si="29"/>
        <v>19.444444444444446</v>
      </c>
    </row>
    <row r="136" spans="1:35" ht="15">
      <c r="A136" s="1">
        <v>72999</v>
      </c>
      <c r="B136" s="1">
        <v>7</v>
      </c>
      <c r="C136" s="1">
        <v>17</v>
      </c>
      <c r="D136" s="2">
        <v>6.836</v>
      </c>
      <c r="E136" s="3">
        <v>4.7</v>
      </c>
      <c r="F136" s="1">
        <v>91</v>
      </c>
      <c r="G136" s="1">
        <v>39</v>
      </c>
      <c r="H136" s="1">
        <v>15</v>
      </c>
      <c r="I136" s="1">
        <v>11</v>
      </c>
      <c r="J136" s="1">
        <v>8</v>
      </c>
      <c r="K136" s="1">
        <v>0</v>
      </c>
      <c r="L136" s="1">
        <v>0</v>
      </c>
      <c r="M136" s="1">
        <v>0</v>
      </c>
      <c r="N136" s="1">
        <v>1</v>
      </c>
      <c r="O136" s="1">
        <v>2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167</v>
      </c>
      <c r="V136" s="1">
        <f aca="true" t="shared" si="31" ref="V136:V199">SUM(G136:S136)</f>
        <v>76</v>
      </c>
      <c r="W136" s="1">
        <f aca="true" t="shared" si="32" ref="W136:W199">SUM(H136:S136)</f>
        <v>37</v>
      </c>
      <c r="X136" s="1">
        <f aca="true" t="shared" si="33" ref="X136:X199">SUM(I136:S136)</f>
        <v>22</v>
      </c>
      <c r="Y136" s="1">
        <f aca="true" t="shared" si="34" ref="Y136:Y199">SUM(J136:S136)</f>
        <v>11</v>
      </c>
      <c r="Z136" s="1">
        <f aca="true" t="shared" si="35" ref="Z136:Z199">SUM(K136:S136)</f>
        <v>3</v>
      </c>
      <c r="AA136" s="1">
        <f aca="true" t="shared" si="36" ref="AA136:AA199">SUM(L136:S136)</f>
        <v>3</v>
      </c>
      <c r="AB136" s="1">
        <f aca="true" t="shared" si="37" ref="AB136:AB199">SUM(M136:S136)</f>
        <v>3</v>
      </c>
      <c r="AC136" s="1">
        <f aca="true" t="shared" si="38" ref="AC136:AC199">SUM(N136:S136)</f>
        <v>3</v>
      </c>
      <c r="AD136" s="1">
        <f aca="true" t="shared" si="39" ref="AD136:AD199">SUM(O136:S136)</f>
        <v>2</v>
      </c>
      <c r="AE136" s="1">
        <f aca="true" t="shared" si="40" ref="AE136:AE199">SUM(P136:S136)</f>
        <v>0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22.15568862275449</v>
      </c>
    </row>
    <row r="137" spans="1:35" ht="15">
      <c r="A137" s="1">
        <v>72999</v>
      </c>
      <c r="B137" s="1">
        <v>7</v>
      </c>
      <c r="C137" s="1">
        <v>18</v>
      </c>
      <c r="D137" s="2">
        <v>6.883</v>
      </c>
      <c r="E137" s="3">
        <v>4.8</v>
      </c>
      <c r="F137" s="1">
        <v>211</v>
      </c>
      <c r="G137" s="1">
        <v>106</v>
      </c>
      <c r="H137" s="1">
        <v>64</v>
      </c>
      <c r="I137" s="1">
        <v>23</v>
      </c>
      <c r="J137" s="1">
        <v>11</v>
      </c>
      <c r="K137" s="1">
        <v>4</v>
      </c>
      <c r="L137" s="1">
        <v>0</v>
      </c>
      <c r="M137" s="1">
        <v>1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420</v>
      </c>
      <c r="V137" s="1">
        <f t="shared" si="31"/>
        <v>209</v>
      </c>
      <c r="W137" s="1">
        <f t="shared" si="32"/>
        <v>103</v>
      </c>
      <c r="X137" s="1">
        <f t="shared" si="33"/>
        <v>39</v>
      </c>
      <c r="Y137" s="1">
        <f t="shared" si="34"/>
        <v>16</v>
      </c>
      <c r="Z137" s="1">
        <f t="shared" si="35"/>
        <v>5</v>
      </c>
      <c r="AA137" s="1">
        <f t="shared" si="36"/>
        <v>1</v>
      </c>
      <c r="AB137" s="1">
        <f t="shared" si="37"/>
        <v>1</v>
      </c>
      <c r="AC137" s="1">
        <f t="shared" si="38"/>
        <v>0</v>
      </c>
      <c r="AD137" s="1">
        <f t="shared" si="39"/>
        <v>0</v>
      </c>
      <c r="AE137" s="1">
        <f t="shared" si="40"/>
        <v>0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24.523809523809522</v>
      </c>
    </row>
    <row r="138" spans="1:35" ht="15">
      <c r="A138" s="1">
        <v>72999</v>
      </c>
      <c r="B138" s="1">
        <v>7</v>
      </c>
      <c r="C138" s="1">
        <v>19</v>
      </c>
      <c r="D138" s="2">
        <v>6.931</v>
      </c>
      <c r="E138" s="3">
        <v>4.8</v>
      </c>
      <c r="F138" s="1">
        <v>235</v>
      </c>
      <c r="G138" s="1">
        <v>103</v>
      </c>
      <c r="H138" s="1">
        <v>48</v>
      </c>
      <c r="I138" s="1">
        <v>26</v>
      </c>
      <c r="J138" s="1">
        <v>11</v>
      </c>
      <c r="K138" s="1">
        <v>6</v>
      </c>
      <c r="L138" s="1">
        <v>2</v>
      </c>
      <c r="M138" s="1">
        <v>0</v>
      </c>
      <c r="N138" s="1">
        <v>0</v>
      </c>
      <c r="O138" s="1">
        <v>1</v>
      </c>
      <c r="P138" s="1">
        <v>0</v>
      </c>
      <c r="Q138" s="1">
        <v>1</v>
      </c>
      <c r="R138" s="1">
        <v>0</v>
      </c>
      <c r="S138" s="1">
        <v>0</v>
      </c>
      <c r="T138" s="1">
        <v>2</v>
      </c>
      <c r="U138" s="1">
        <f t="shared" si="30"/>
        <v>433</v>
      </c>
      <c r="V138" s="1">
        <f t="shared" si="31"/>
        <v>198</v>
      </c>
      <c r="W138" s="1">
        <f t="shared" si="32"/>
        <v>95</v>
      </c>
      <c r="X138" s="1">
        <f t="shared" si="33"/>
        <v>47</v>
      </c>
      <c r="Y138" s="1">
        <f t="shared" si="34"/>
        <v>21</v>
      </c>
      <c r="Z138" s="1">
        <f t="shared" si="35"/>
        <v>10</v>
      </c>
      <c r="AA138" s="1">
        <f t="shared" si="36"/>
        <v>4</v>
      </c>
      <c r="AB138" s="1">
        <f t="shared" si="37"/>
        <v>2</v>
      </c>
      <c r="AC138" s="1">
        <f t="shared" si="38"/>
        <v>2</v>
      </c>
      <c r="AD138" s="1">
        <f t="shared" si="39"/>
        <v>2</v>
      </c>
      <c r="AE138" s="1">
        <f t="shared" si="40"/>
        <v>1</v>
      </c>
      <c r="AF138" s="1">
        <f t="shared" si="41"/>
        <v>1</v>
      </c>
      <c r="AG138" s="1">
        <f t="shared" si="42"/>
        <v>0</v>
      </c>
      <c r="AH138" s="1">
        <f t="shared" si="43"/>
        <v>0</v>
      </c>
      <c r="AI138" s="9">
        <f t="shared" si="44"/>
        <v>21.939953810623557</v>
      </c>
    </row>
    <row r="139" spans="1:35" ht="15">
      <c r="A139" s="1">
        <v>72999</v>
      </c>
      <c r="B139" s="1">
        <v>7</v>
      </c>
      <c r="C139" s="1">
        <v>20</v>
      </c>
      <c r="D139" s="2">
        <v>6.979</v>
      </c>
      <c r="E139" s="3">
        <v>4.8</v>
      </c>
      <c r="F139" s="1">
        <v>283</v>
      </c>
      <c r="G139" s="1">
        <v>149</v>
      </c>
      <c r="H139" s="1">
        <v>75</v>
      </c>
      <c r="I139" s="1">
        <v>43</v>
      </c>
      <c r="J139" s="1">
        <v>20</v>
      </c>
      <c r="K139" s="1">
        <v>6</v>
      </c>
      <c r="L139" s="1">
        <v>3</v>
      </c>
      <c r="M139" s="1">
        <v>0</v>
      </c>
      <c r="N139" s="1">
        <v>0</v>
      </c>
      <c r="O139" s="1">
        <v>0</v>
      </c>
      <c r="P139" s="1">
        <v>0</v>
      </c>
      <c r="Q139" s="1">
        <v>1</v>
      </c>
      <c r="R139" s="1">
        <v>0</v>
      </c>
      <c r="S139" s="1">
        <v>0</v>
      </c>
      <c r="T139" s="1">
        <v>2</v>
      </c>
      <c r="U139" s="1">
        <f t="shared" si="30"/>
        <v>580</v>
      </c>
      <c r="V139" s="1">
        <f t="shared" si="31"/>
        <v>297</v>
      </c>
      <c r="W139" s="1">
        <f t="shared" si="32"/>
        <v>148</v>
      </c>
      <c r="X139" s="1">
        <f t="shared" si="33"/>
        <v>73</v>
      </c>
      <c r="Y139" s="1">
        <f t="shared" si="34"/>
        <v>30</v>
      </c>
      <c r="Z139" s="1">
        <f t="shared" si="35"/>
        <v>10</v>
      </c>
      <c r="AA139" s="1">
        <f t="shared" si="36"/>
        <v>4</v>
      </c>
      <c r="AB139" s="1">
        <f t="shared" si="37"/>
        <v>1</v>
      </c>
      <c r="AC139" s="1">
        <f t="shared" si="38"/>
        <v>1</v>
      </c>
      <c r="AD139" s="1">
        <f t="shared" si="39"/>
        <v>1</v>
      </c>
      <c r="AE139" s="1">
        <f t="shared" si="40"/>
        <v>1</v>
      </c>
      <c r="AF139" s="1">
        <f t="shared" si="41"/>
        <v>1</v>
      </c>
      <c r="AG139" s="1">
        <f t="shared" si="42"/>
        <v>0</v>
      </c>
      <c r="AH139" s="1">
        <f t="shared" si="43"/>
        <v>0</v>
      </c>
      <c r="AI139" s="9">
        <f t="shared" si="44"/>
        <v>25.517241379310345</v>
      </c>
    </row>
    <row r="140" spans="1:35" ht="15">
      <c r="A140" s="1">
        <v>72999</v>
      </c>
      <c r="B140" s="1">
        <v>7</v>
      </c>
      <c r="C140" s="1">
        <v>21</v>
      </c>
      <c r="D140" s="2">
        <v>7.027</v>
      </c>
      <c r="E140" s="3">
        <v>4.8</v>
      </c>
      <c r="F140" s="1">
        <v>245</v>
      </c>
      <c r="G140" s="1">
        <v>112</v>
      </c>
      <c r="H140" s="1">
        <v>76</v>
      </c>
      <c r="I140" s="1">
        <v>41</v>
      </c>
      <c r="J140" s="1">
        <v>21</v>
      </c>
      <c r="K140" s="1">
        <v>9</v>
      </c>
      <c r="L140" s="1">
        <v>7</v>
      </c>
      <c r="M140" s="1">
        <v>0</v>
      </c>
      <c r="N140" s="1">
        <v>1</v>
      </c>
      <c r="O140" s="1">
        <v>0</v>
      </c>
      <c r="P140" s="1">
        <v>0</v>
      </c>
      <c r="Q140" s="1">
        <v>0</v>
      </c>
      <c r="R140" s="1">
        <v>1</v>
      </c>
      <c r="S140" s="1">
        <v>0</v>
      </c>
      <c r="T140" s="1">
        <v>2</v>
      </c>
      <c r="U140" s="1">
        <f t="shared" si="30"/>
        <v>513</v>
      </c>
      <c r="V140" s="1">
        <f t="shared" si="31"/>
        <v>268</v>
      </c>
      <c r="W140" s="1">
        <f t="shared" si="32"/>
        <v>156</v>
      </c>
      <c r="X140" s="1">
        <f t="shared" si="33"/>
        <v>80</v>
      </c>
      <c r="Y140" s="1">
        <f t="shared" si="34"/>
        <v>39</v>
      </c>
      <c r="Z140" s="1">
        <f t="shared" si="35"/>
        <v>18</v>
      </c>
      <c r="AA140" s="1">
        <f t="shared" si="36"/>
        <v>9</v>
      </c>
      <c r="AB140" s="1">
        <f t="shared" si="37"/>
        <v>2</v>
      </c>
      <c r="AC140" s="1">
        <f t="shared" si="38"/>
        <v>2</v>
      </c>
      <c r="AD140" s="1">
        <f t="shared" si="39"/>
        <v>1</v>
      </c>
      <c r="AE140" s="1">
        <f t="shared" si="40"/>
        <v>1</v>
      </c>
      <c r="AF140" s="1">
        <f t="shared" si="41"/>
        <v>1</v>
      </c>
      <c r="AG140" s="1">
        <f t="shared" si="42"/>
        <v>1</v>
      </c>
      <c r="AH140" s="1">
        <f t="shared" si="43"/>
        <v>0</v>
      </c>
      <c r="AI140" s="9">
        <f t="shared" si="44"/>
        <v>30.409356725146196</v>
      </c>
    </row>
    <row r="141" spans="1:35" ht="15">
      <c r="A141" s="1">
        <v>72999</v>
      </c>
      <c r="B141" s="1">
        <v>8</v>
      </c>
      <c r="C141" s="1">
        <v>1</v>
      </c>
      <c r="D141" s="2">
        <v>7.075</v>
      </c>
      <c r="E141" s="3">
        <v>5.5</v>
      </c>
      <c r="F141" s="1">
        <v>174</v>
      </c>
      <c r="G141" s="1">
        <v>92</v>
      </c>
      <c r="H141" s="1">
        <v>46</v>
      </c>
      <c r="I141" s="1">
        <v>21</v>
      </c>
      <c r="J141" s="1">
        <v>14</v>
      </c>
      <c r="K141" s="1">
        <v>2</v>
      </c>
      <c r="L141" s="1">
        <v>0</v>
      </c>
      <c r="M141" s="1">
        <v>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351</v>
      </c>
      <c r="V141" s="1">
        <f t="shared" si="31"/>
        <v>177</v>
      </c>
      <c r="W141" s="1">
        <f t="shared" si="32"/>
        <v>85</v>
      </c>
      <c r="X141" s="1">
        <f t="shared" si="33"/>
        <v>39</v>
      </c>
      <c r="Y141" s="1">
        <f t="shared" si="34"/>
        <v>18</v>
      </c>
      <c r="Z141" s="1">
        <f t="shared" si="35"/>
        <v>4</v>
      </c>
      <c r="AA141" s="1">
        <f t="shared" si="36"/>
        <v>2</v>
      </c>
      <c r="AB141" s="1">
        <f t="shared" si="37"/>
        <v>2</v>
      </c>
      <c r="AC141" s="1">
        <f t="shared" si="38"/>
        <v>0</v>
      </c>
      <c r="AD141" s="1">
        <f t="shared" si="39"/>
        <v>0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24.216524216524217</v>
      </c>
    </row>
    <row r="142" spans="1:35" ht="15">
      <c r="A142" s="1">
        <v>72999</v>
      </c>
      <c r="B142" s="1">
        <v>8</v>
      </c>
      <c r="C142" s="1">
        <v>2</v>
      </c>
      <c r="D142" s="2">
        <v>7.13</v>
      </c>
      <c r="E142" s="3">
        <v>5</v>
      </c>
      <c r="F142" s="1">
        <v>253</v>
      </c>
      <c r="G142" s="1">
        <v>132</v>
      </c>
      <c r="H142" s="1">
        <v>124</v>
      </c>
      <c r="I142" s="1">
        <v>82</v>
      </c>
      <c r="J142" s="1">
        <v>24</v>
      </c>
      <c r="K142" s="1">
        <v>10</v>
      </c>
      <c r="L142" s="1">
        <v>2</v>
      </c>
      <c r="M142" s="1">
        <v>0</v>
      </c>
      <c r="N142" s="1">
        <v>1</v>
      </c>
      <c r="O142" s="1">
        <v>0</v>
      </c>
      <c r="P142" s="1">
        <v>0</v>
      </c>
      <c r="Q142" s="1">
        <v>1</v>
      </c>
      <c r="R142" s="1">
        <v>1</v>
      </c>
      <c r="S142" s="1">
        <v>1</v>
      </c>
      <c r="T142" s="1">
        <v>2</v>
      </c>
      <c r="U142" s="1">
        <f t="shared" si="30"/>
        <v>631</v>
      </c>
      <c r="V142" s="1">
        <f t="shared" si="31"/>
        <v>378</v>
      </c>
      <c r="W142" s="1">
        <f t="shared" si="32"/>
        <v>246</v>
      </c>
      <c r="X142" s="1">
        <f t="shared" si="33"/>
        <v>122</v>
      </c>
      <c r="Y142" s="1">
        <f t="shared" si="34"/>
        <v>40</v>
      </c>
      <c r="Z142" s="1">
        <f t="shared" si="35"/>
        <v>16</v>
      </c>
      <c r="AA142" s="1">
        <f t="shared" si="36"/>
        <v>6</v>
      </c>
      <c r="AB142" s="1">
        <f t="shared" si="37"/>
        <v>4</v>
      </c>
      <c r="AC142" s="1">
        <f t="shared" si="38"/>
        <v>4</v>
      </c>
      <c r="AD142" s="1">
        <f t="shared" si="39"/>
        <v>3</v>
      </c>
      <c r="AE142" s="1">
        <f t="shared" si="40"/>
        <v>3</v>
      </c>
      <c r="AF142" s="1">
        <f t="shared" si="41"/>
        <v>3</v>
      </c>
      <c r="AG142" s="1">
        <f t="shared" si="42"/>
        <v>2</v>
      </c>
      <c r="AH142" s="1">
        <f t="shared" si="43"/>
        <v>1</v>
      </c>
      <c r="AI142" s="9">
        <f t="shared" si="44"/>
        <v>38.985736925515056</v>
      </c>
    </row>
    <row r="143" spans="1:35" ht="15">
      <c r="A143" s="1">
        <v>72999</v>
      </c>
      <c r="B143" s="1">
        <v>8</v>
      </c>
      <c r="C143" s="1">
        <v>3</v>
      </c>
      <c r="D143" s="2">
        <v>7.18</v>
      </c>
      <c r="E143" s="3">
        <v>5</v>
      </c>
      <c r="F143" s="1">
        <v>318</v>
      </c>
      <c r="G143" s="1">
        <v>186</v>
      </c>
      <c r="H143" s="1">
        <v>118</v>
      </c>
      <c r="I143" s="1">
        <v>63</v>
      </c>
      <c r="J143" s="1">
        <v>32</v>
      </c>
      <c r="K143" s="1">
        <v>17</v>
      </c>
      <c r="L143" s="1">
        <v>8</v>
      </c>
      <c r="M143" s="1">
        <v>2</v>
      </c>
      <c r="N143" s="1">
        <v>1</v>
      </c>
      <c r="O143" s="1">
        <v>0</v>
      </c>
      <c r="P143" s="1">
        <v>0</v>
      </c>
      <c r="Q143" s="1">
        <v>1</v>
      </c>
      <c r="R143" s="1">
        <v>1</v>
      </c>
      <c r="S143" s="1">
        <v>0</v>
      </c>
      <c r="T143" s="1">
        <v>2</v>
      </c>
      <c r="U143" s="1">
        <f t="shared" si="30"/>
        <v>747</v>
      </c>
      <c r="V143" s="1">
        <f t="shared" si="31"/>
        <v>429</v>
      </c>
      <c r="W143" s="1">
        <f t="shared" si="32"/>
        <v>243</v>
      </c>
      <c r="X143" s="1">
        <f t="shared" si="33"/>
        <v>125</v>
      </c>
      <c r="Y143" s="1">
        <f t="shared" si="34"/>
        <v>62</v>
      </c>
      <c r="Z143" s="1">
        <f t="shared" si="35"/>
        <v>30</v>
      </c>
      <c r="AA143" s="1">
        <f t="shared" si="36"/>
        <v>13</v>
      </c>
      <c r="AB143" s="1">
        <f t="shared" si="37"/>
        <v>5</v>
      </c>
      <c r="AC143" s="1">
        <f t="shared" si="38"/>
        <v>3</v>
      </c>
      <c r="AD143" s="1">
        <f t="shared" si="39"/>
        <v>2</v>
      </c>
      <c r="AE143" s="1">
        <f t="shared" si="40"/>
        <v>2</v>
      </c>
      <c r="AF143" s="1">
        <f t="shared" si="41"/>
        <v>2</v>
      </c>
      <c r="AG143" s="1">
        <f t="shared" si="42"/>
        <v>1</v>
      </c>
      <c r="AH143" s="1">
        <f t="shared" si="43"/>
        <v>0</v>
      </c>
      <c r="AI143" s="9">
        <f t="shared" si="44"/>
        <v>32.53012048192771</v>
      </c>
    </row>
    <row r="144" spans="1:35" ht="15">
      <c r="A144" s="1">
        <v>72999</v>
      </c>
      <c r="B144" s="1">
        <v>8</v>
      </c>
      <c r="C144" s="1">
        <v>4</v>
      </c>
      <c r="D144" s="2">
        <v>7.23</v>
      </c>
      <c r="E144" s="3">
        <v>5</v>
      </c>
      <c r="F144" s="1">
        <v>173</v>
      </c>
      <c r="G144" s="1">
        <v>67</v>
      </c>
      <c r="H144" s="1">
        <v>40</v>
      </c>
      <c r="I144" s="1">
        <v>25</v>
      </c>
      <c r="J144" s="1">
        <v>10</v>
      </c>
      <c r="K144" s="1">
        <v>6</v>
      </c>
      <c r="L144" s="1">
        <v>1</v>
      </c>
      <c r="M144" s="1">
        <v>1</v>
      </c>
      <c r="N144" s="1">
        <v>0</v>
      </c>
      <c r="O144" s="1">
        <v>1</v>
      </c>
      <c r="P144" s="1">
        <v>1</v>
      </c>
      <c r="Q144" s="1">
        <v>1</v>
      </c>
      <c r="R144" s="1">
        <v>0</v>
      </c>
      <c r="S144" s="1">
        <v>0</v>
      </c>
      <c r="T144" s="1">
        <v>2</v>
      </c>
      <c r="U144" s="1">
        <f t="shared" si="30"/>
        <v>326</v>
      </c>
      <c r="V144" s="1">
        <f t="shared" si="31"/>
        <v>153</v>
      </c>
      <c r="W144" s="1">
        <f t="shared" si="32"/>
        <v>86</v>
      </c>
      <c r="X144" s="1">
        <f t="shared" si="33"/>
        <v>46</v>
      </c>
      <c r="Y144" s="1">
        <f t="shared" si="34"/>
        <v>21</v>
      </c>
      <c r="Z144" s="1">
        <f t="shared" si="35"/>
        <v>11</v>
      </c>
      <c r="AA144" s="1">
        <f t="shared" si="36"/>
        <v>5</v>
      </c>
      <c r="AB144" s="1">
        <f t="shared" si="37"/>
        <v>4</v>
      </c>
      <c r="AC144" s="1">
        <f t="shared" si="38"/>
        <v>3</v>
      </c>
      <c r="AD144" s="1">
        <f t="shared" si="39"/>
        <v>3</v>
      </c>
      <c r="AE144" s="1">
        <f t="shared" si="40"/>
        <v>2</v>
      </c>
      <c r="AF144" s="1">
        <f t="shared" si="41"/>
        <v>1</v>
      </c>
      <c r="AG144" s="1">
        <f t="shared" si="42"/>
        <v>0</v>
      </c>
      <c r="AH144" s="1">
        <f t="shared" si="43"/>
        <v>0</v>
      </c>
      <c r="AI144" s="9">
        <f t="shared" si="44"/>
        <v>26.380368098159508</v>
      </c>
    </row>
    <row r="145" spans="1:35" ht="15">
      <c r="A145" s="1">
        <v>72999</v>
      </c>
      <c r="B145" s="1">
        <v>8</v>
      </c>
      <c r="C145" s="1">
        <v>5</v>
      </c>
      <c r="D145" s="2">
        <v>7.28</v>
      </c>
      <c r="E145" s="3">
        <v>5</v>
      </c>
      <c r="F145" s="1">
        <v>113</v>
      </c>
      <c r="G145" s="1">
        <v>71</v>
      </c>
      <c r="H145" s="1">
        <v>33</v>
      </c>
      <c r="I145" s="1">
        <v>17</v>
      </c>
      <c r="J145" s="1">
        <v>2</v>
      </c>
      <c r="K145" s="1">
        <v>1</v>
      </c>
      <c r="L145" s="1">
        <v>0</v>
      </c>
      <c r="M145" s="1">
        <v>1</v>
      </c>
      <c r="N145" s="1">
        <v>0</v>
      </c>
      <c r="O145" s="1">
        <v>0</v>
      </c>
      <c r="P145" s="1">
        <v>1</v>
      </c>
      <c r="Q145" s="1">
        <v>0</v>
      </c>
      <c r="R145" s="1">
        <v>0</v>
      </c>
      <c r="S145" s="1">
        <v>0</v>
      </c>
      <c r="T145" s="1">
        <v>2</v>
      </c>
      <c r="U145" s="1">
        <f t="shared" si="30"/>
        <v>239</v>
      </c>
      <c r="V145" s="1">
        <f t="shared" si="31"/>
        <v>126</v>
      </c>
      <c r="W145" s="1">
        <f t="shared" si="32"/>
        <v>55</v>
      </c>
      <c r="X145" s="1">
        <f t="shared" si="33"/>
        <v>22</v>
      </c>
      <c r="Y145" s="1">
        <f t="shared" si="34"/>
        <v>5</v>
      </c>
      <c r="Z145" s="1">
        <f t="shared" si="35"/>
        <v>3</v>
      </c>
      <c r="AA145" s="1">
        <f t="shared" si="36"/>
        <v>2</v>
      </c>
      <c r="AB145" s="1">
        <f t="shared" si="37"/>
        <v>2</v>
      </c>
      <c r="AC145" s="1">
        <f t="shared" si="38"/>
        <v>1</v>
      </c>
      <c r="AD145" s="1">
        <f t="shared" si="39"/>
        <v>1</v>
      </c>
      <c r="AE145" s="1">
        <f t="shared" si="40"/>
        <v>1</v>
      </c>
      <c r="AF145" s="1">
        <f t="shared" si="41"/>
        <v>0</v>
      </c>
      <c r="AG145" s="1">
        <f t="shared" si="42"/>
        <v>0</v>
      </c>
      <c r="AH145" s="1">
        <f t="shared" si="43"/>
        <v>0</v>
      </c>
      <c r="AI145" s="9">
        <f t="shared" si="44"/>
        <v>23.01255230125523</v>
      </c>
    </row>
    <row r="146" spans="1:35" ht="15">
      <c r="A146" s="1">
        <v>72999</v>
      </c>
      <c r="B146" s="1">
        <v>8</v>
      </c>
      <c r="C146" s="1">
        <v>6</v>
      </c>
      <c r="D146" s="2">
        <v>7.33</v>
      </c>
      <c r="E146" s="3">
        <v>5</v>
      </c>
      <c r="F146" s="1">
        <v>102</v>
      </c>
      <c r="G146" s="1">
        <v>52</v>
      </c>
      <c r="H146" s="1">
        <v>27</v>
      </c>
      <c r="I146" s="1">
        <v>19</v>
      </c>
      <c r="J146" s="1">
        <v>10</v>
      </c>
      <c r="K146" s="1">
        <v>1</v>
      </c>
      <c r="L146" s="1">
        <v>0</v>
      </c>
      <c r="M146" s="1">
        <v>1</v>
      </c>
      <c r="N146" s="1">
        <v>1</v>
      </c>
      <c r="O146" s="1">
        <v>0</v>
      </c>
      <c r="P146" s="1">
        <v>0</v>
      </c>
      <c r="Q146" s="1">
        <v>1</v>
      </c>
      <c r="R146" s="1">
        <v>1</v>
      </c>
      <c r="S146" s="1">
        <v>0</v>
      </c>
      <c r="T146" s="1">
        <v>2</v>
      </c>
      <c r="U146" s="1">
        <f t="shared" si="30"/>
        <v>215</v>
      </c>
      <c r="V146" s="1">
        <f t="shared" si="31"/>
        <v>113</v>
      </c>
      <c r="W146" s="1">
        <f t="shared" si="32"/>
        <v>61</v>
      </c>
      <c r="X146" s="1">
        <f t="shared" si="33"/>
        <v>34</v>
      </c>
      <c r="Y146" s="1">
        <f t="shared" si="34"/>
        <v>15</v>
      </c>
      <c r="Z146" s="1">
        <f t="shared" si="35"/>
        <v>5</v>
      </c>
      <c r="AA146" s="1">
        <f t="shared" si="36"/>
        <v>4</v>
      </c>
      <c r="AB146" s="1">
        <f t="shared" si="37"/>
        <v>4</v>
      </c>
      <c r="AC146" s="1">
        <f t="shared" si="38"/>
        <v>3</v>
      </c>
      <c r="AD146" s="1">
        <f t="shared" si="39"/>
        <v>2</v>
      </c>
      <c r="AE146" s="1">
        <f t="shared" si="40"/>
        <v>2</v>
      </c>
      <c r="AF146" s="1">
        <f t="shared" si="41"/>
        <v>2</v>
      </c>
      <c r="AG146" s="1">
        <f t="shared" si="42"/>
        <v>1</v>
      </c>
      <c r="AH146" s="1">
        <f t="shared" si="43"/>
        <v>0</v>
      </c>
      <c r="AI146" s="9">
        <f t="shared" si="44"/>
        <v>28.37209302325581</v>
      </c>
    </row>
    <row r="147" spans="1:35" ht="15">
      <c r="A147" s="1">
        <v>72999</v>
      </c>
      <c r="B147" s="1">
        <v>8</v>
      </c>
      <c r="C147" s="1">
        <v>7</v>
      </c>
      <c r="D147" s="2">
        <v>7.38</v>
      </c>
      <c r="E147" s="3">
        <v>5</v>
      </c>
      <c r="F147" s="1">
        <v>101</v>
      </c>
      <c r="G147" s="1">
        <v>60</v>
      </c>
      <c r="H147" s="1">
        <v>28</v>
      </c>
      <c r="I147" s="1">
        <v>13</v>
      </c>
      <c r="J147" s="1">
        <v>12</v>
      </c>
      <c r="K147" s="1">
        <v>0</v>
      </c>
      <c r="L147" s="1">
        <v>5</v>
      </c>
      <c r="M147" s="1">
        <v>0</v>
      </c>
      <c r="N147" s="1">
        <v>0</v>
      </c>
      <c r="O147" s="1">
        <v>0</v>
      </c>
      <c r="P147" s="1">
        <v>1</v>
      </c>
      <c r="Q147" s="1">
        <v>1</v>
      </c>
      <c r="R147" s="1">
        <v>0</v>
      </c>
      <c r="S147" s="1">
        <v>0</v>
      </c>
      <c r="T147" s="1">
        <v>2</v>
      </c>
      <c r="U147" s="1">
        <f t="shared" si="30"/>
        <v>221</v>
      </c>
      <c r="V147" s="1">
        <f t="shared" si="31"/>
        <v>120</v>
      </c>
      <c r="W147" s="1">
        <f t="shared" si="32"/>
        <v>60</v>
      </c>
      <c r="X147" s="1">
        <f t="shared" si="33"/>
        <v>32</v>
      </c>
      <c r="Y147" s="1">
        <f t="shared" si="34"/>
        <v>19</v>
      </c>
      <c r="Z147" s="1">
        <f t="shared" si="35"/>
        <v>7</v>
      </c>
      <c r="AA147" s="1">
        <f t="shared" si="36"/>
        <v>7</v>
      </c>
      <c r="AB147" s="1">
        <f t="shared" si="37"/>
        <v>2</v>
      </c>
      <c r="AC147" s="1">
        <f t="shared" si="38"/>
        <v>2</v>
      </c>
      <c r="AD147" s="1">
        <f t="shared" si="39"/>
        <v>2</v>
      </c>
      <c r="AE147" s="1">
        <f t="shared" si="40"/>
        <v>2</v>
      </c>
      <c r="AF147" s="1">
        <f t="shared" si="41"/>
        <v>1</v>
      </c>
      <c r="AG147" s="1">
        <f t="shared" si="42"/>
        <v>0</v>
      </c>
      <c r="AH147" s="1">
        <f t="shared" si="43"/>
        <v>0</v>
      </c>
      <c r="AI147" s="9">
        <f t="shared" si="44"/>
        <v>27.149321266968325</v>
      </c>
    </row>
    <row r="148" spans="1:35" ht="15">
      <c r="A148" s="1">
        <v>72999</v>
      </c>
      <c r="B148" s="1">
        <v>8</v>
      </c>
      <c r="C148" s="1">
        <v>8</v>
      </c>
      <c r="D148" s="2">
        <v>7.43</v>
      </c>
      <c r="E148" s="3">
        <v>5</v>
      </c>
      <c r="F148" s="1">
        <v>216</v>
      </c>
      <c r="G148" s="1">
        <v>101</v>
      </c>
      <c r="H148" s="1">
        <v>44</v>
      </c>
      <c r="I148" s="1">
        <v>21</v>
      </c>
      <c r="J148" s="1">
        <v>14</v>
      </c>
      <c r="K148" s="1">
        <v>9</v>
      </c>
      <c r="L148" s="1">
        <v>0</v>
      </c>
      <c r="M148" s="1">
        <v>0</v>
      </c>
      <c r="N148" s="1">
        <v>1</v>
      </c>
      <c r="O148" s="1">
        <v>1</v>
      </c>
      <c r="P148" s="1">
        <v>1</v>
      </c>
      <c r="Q148" s="1">
        <v>0</v>
      </c>
      <c r="R148" s="1">
        <v>0</v>
      </c>
      <c r="S148" s="1">
        <v>0</v>
      </c>
      <c r="T148" s="1">
        <v>2</v>
      </c>
      <c r="U148" s="1">
        <f t="shared" si="30"/>
        <v>408</v>
      </c>
      <c r="V148" s="1">
        <f t="shared" si="31"/>
        <v>192</v>
      </c>
      <c r="W148" s="1">
        <f t="shared" si="32"/>
        <v>91</v>
      </c>
      <c r="X148" s="1">
        <f t="shared" si="33"/>
        <v>47</v>
      </c>
      <c r="Y148" s="1">
        <f t="shared" si="34"/>
        <v>26</v>
      </c>
      <c r="Z148" s="1">
        <f t="shared" si="35"/>
        <v>12</v>
      </c>
      <c r="AA148" s="1">
        <f t="shared" si="36"/>
        <v>3</v>
      </c>
      <c r="AB148" s="1">
        <f t="shared" si="37"/>
        <v>3</v>
      </c>
      <c r="AC148" s="1">
        <f t="shared" si="38"/>
        <v>3</v>
      </c>
      <c r="AD148" s="1">
        <f t="shared" si="39"/>
        <v>2</v>
      </c>
      <c r="AE148" s="1">
        <f t="shared" si="40"/>
        <v>1</v>
      </c>
      <c r="AF148" s="1">
        <f t="shared" si="41"/>
        <v>0</v>
      </c>
      <c r="AG148" s="1">
        <f t="shared" si="42"/>
        <v>0</v>
      </c>
      <c r="AH148" s="1">
        <f t="shared" si="43"/>
        <v>0</v>
      </c>
      <c r="AI148" s="9">
        <f t="shared" si="44"/>
        <v>22.30392156862745</v>
      </c>
    </row>
    <row r="149" spans="1:35" ht="15">
      <c r="A149" s="1">
        <v>72999</v>
      </c>
      <c r="B149" s="1">
        <v>8</v>
      </c>
      <c r="C149" s="1">
        <v>9</v>
      </c>
      <c r="D149" s="2">
        <v>7.48</v>
      </c>
      <c r="E149" s="3">
        <v>5</v>
      </c>
      <c r="F149" s="1">
        <v>320</v>
      </c>
      <c r="G149" s="1">
        <v>125</v>
      </c>
      <c r="H149" s="1">
        <v>94</v>
      </c>
      <c r="I149" s="1">
        <v>39</v>
      </c>
      <c r="J149" s="1">
        <v>19</v>
      </c>
      <c r="K149" s="1">
        <v>9</v>
      </c>
      <c r="L149" s="1">
        <v>4</v>
      </c>
      <c r="M149" s="1">
        <v>2</v>
      </c>
      <c r="N149" s="1">
        <v>2</v>
      </c>
      <c r="O149" s="1">
        <v>0</v>
      </c>
      <c r="P149" s="1">
        <v>1</v>
      </c>
      <c r="Q149" s="1">
        <v>1</v>
      </c>
      <c r="R149" s="1">
        <v>0</v>
      </c>
      <c r="S149" s="1">
        <v>0</v>
      </c>
      <c r="T149" s="1">
        <v>2</v>
      </c>
      <c r="U149" s="1">
        <f t="shared" si="30"/>
        <v>616</v>
      </c>
      <c r="V149" s="1">
        <f t="shared" si="31"/>
        <v>296</v>
      </c>
      <c r="W149" s="1">
        <f t="shared" si="32"/>
        <v>171</v>
      </c>
      <c r="X149" s="1">
        <f t="shared" si="33"/>
        <v>77</v>
      </c>
      <c r="Y149" s="1">
        <f t="shared" si="34"/>
        <v>38</v>
      </c>
      <c r="Z149" s="1">
        <f t="shared" si="35"/>
        <v>19</v>
      </c>
      <c r="AA149" s="1">
        <f t="shared" si="36"/>
        <v>10</v>
      </c>
      <c r="AB149" s="1">
        <f t="shared" si="37"/>
        <v>6</v>
      </c>
      <c r="AC149" s="1">
        <f t="shared" si="38"/>
        <v>4</v>
      </c>
      <c r="AD149" s="1">
        <f t="shared" si="39"/>
        <v>2</v>
      </c>
      <c r="AE149" s="1">
        <f t="shared" si="40"/>
        <v>2</v>
      </c>
      <c r="AF149" s="1">
        <f t="shared" si="41"/>
        <v>1</v>
      </c>
      <c r="AG149" s="1">
        <f t="shared" si="42"/>
        <v>0</v>
      </c>
      <c r="AH149" s="1">
        <f t="shared" si="43"/>
        <v>0</v>
      </c>
      <c r="AI149" s="9">
        <f t="shared" si="44"/>
        <v>27.759740259740262</v>
      </c>
    </row>
    <row r="150" spans="1:35" ht="15">
      <c r="A150" s="1">
        <v>72999</v>
      </c>
      <c r="B150" s="1">
        <v>8</v>
      </c>
      <c r="C150" s="1">
        <v>10</v>
      </c>
      <c r="D150" s="2">
        <v>7.53</v>
      </c>
      <c r="E150" s="3">
        <v>5</v>
      </c>
      <c r="F150" s="1">
        <v>144</v>
      </c>
      <c r="G150" s="1">
        <v>70</v>
      </c>
      <c r="H150" s="1">
        <v>31</v>
      </c>
      <c r="I150" s="1">
        <v>13</v>
      </c>
      <c r="J150" s="1">
        <v>10</v>
      </c>
      <c r="K150" s="1">
        <v>6</v>
      </c>
      <c r="L150" s="1">
        <v>2</v>
      </c>
      <c r="M150" s="1">
        <v>6</v>
      </c>
      <c r="N150" s="1">
        <v>3</v>
      </c>
      <c r="O150" s="1">
        <v>1</v>
      </c>
      <c r="P150" s="1">
        <v>0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286</v>
      </c>
      <c r="V150" s="1">
        <f t="shared" si="31"/>
        <v>142</v>
      </c>
      <c r="W150" s="1">
        <f t="shared" si="32"/>
        <v>72</v>
      </c>
      <c r="X150" s="1">
        <f t="shared" si="33"/>
        <v>41</v>
      </c>
      <c r="Y150" s="1">
        <f t="shared" si="34"/>
        <v>28</v>
      </c>
      <c r="Z150" s="1">
        <f t="shared" si="35"/>
        <v>18</v>
      </c>
      <c r="AA150" s="1">
        <f t="shared" si="36"/>
        <v>12</v>
      </c>
      <c r="AB150" s="1">
        <f t="shared" si="37"/>
        <v>10</v>
      </c>
      <c r="AC150" s="1">
        <f t="shared" si="38"/>
        <v>4</v>
      </c>
      <c r="AD150" s="1">
        <f t="shared" si="39"/>
        <v>1</v>
      </c>
      <c r="AE150" s="1">
        <f t="shared" si="40"/>
        <v>0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25.174825174825177</v>
      </c>
    </row>
    <row r="151" spans="1:35" ht="15">
      <c r="A151" s="1">
        <v>72999</v>
      </c>
      <c r="B151" s="1">
        <v>8</v>
      </c>
      <c r="C151" s="1">
        <v>11</v>
      </c>
      <c r="D151" s="2">
        <v>7.58</v>
      </c>
      <c r="E151" s="3">
        <v>5</v>
      </c>
      <c r="F151" s="1">
        <v>191</v>
      </c>
      <c r="G151" s="1">
        <v>102</v>
      </c>
      <c r="H151" s="1">
        <v>45</v>
      </c>
      <c r="I151" s="1">
        <v>19</v>
      </c>
      <c r="J151" s="1">
        <v>13</v>
      </c>
      <c r="K151" s="1">
        <v>7</v>
      </c>
      <c r="L151" s="1">
        <v>6</v>
      </c>
      <c r="M151" s="1">
        <v>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2</v>
      </c>
      <c r="U151" s="1">
        <f t="shared" si="30"/>
        <v>385</v>
      </c>
      <c r="V151" s="1">
        <f t="shared" si="31"/>
        <v>194</v>
      </c>
      <c r="W151" s="1">
        <f t="shared" si="32"/>
        <v>92</v>
      </c>
      <c r="X151" s="1">
        <f t="shared" si="33"/>
        <v>47</v>
      </c>
      <c r="Y151" s="1">
        <f t="shared" si="34"/>
        <v>28</v>
      </c>
      <c r="Z151" s="1">
        <f t="shared" si="35"/>
        <v>15</v>
      </c>
      <c r="AA151" s="1">
        <f t="shared" si="36"/>
        <v>8</v>
      </c>
      <c r="AB151" s="1">
        <f t="shared" si="37"/>
        <v>2</v>
      </c>
      <c r="AC151" s="1">
        <f t="shared" si="38"/>
        <v>1</v>
      </c>
      <c r="AD151" s="1">
        <f t="shared" si="39"/>
        <v>1</v>
      </c>
      <c r="AE151" s="1">
        <f t="shared" si="40"/>
        <v>1</v>
      </c>
      <c r="AF151" s="1">
        <f t="shared" si="41"/>
        <v>1</v>
      </c>
      <c r="AG151" s="1">
        <f t="shared" si="42"/>
        <v>1</v>
      </c>
      <c r="AH151" s="1">
        <f t="shared" si="43"/>
        <v>1</v>
      </c>
      <c r="AI151" s="9">
        <f t="shared" si="44"/>
        <v>23.896103896103895</v>
      </c>
    </row>
    <row r="152" spans="1:35" ht="15">
      <c r="A152" s="1">
        <v>72999</v>
      </c>
      <c r="B152" s="1">
        <v>8</v>
      </c>
      <c r="C152" s="1">
        <v>12</v>
      </c>
      <c r="D152" s="2">
        <v>7.63</v>
      </c>
      <c r="E152" s="3">
        <v>5</v>
      </c>
      <c r="F152" s="1">
        <v>147</v>
      </c>
      <c r="G152" s="1">
        <v>83</v>
      </c>
      <c r="H152" s="1">
        <v>53</v>
      </c>
      <c r="I152" s="1">
        <v>27</v>
      </c>
      <c r="J152" s="1">
        <v>15</v>
      </c>
      <c r="K152" s="1">
        <v>7</v>
      </c>
      <c r="L152" s="1">
        <v>3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  <c r="S152" s="1">
        <v>0</v>
      </c>
      <c r="T152" s="1">
        <v>2</v>
      </c>
      <c r="U152" s="1">
        <f t="shared" si="30"/>
        <v>336</v>
      </c>
      <c r="V152" s="1">
        <f t="shared" si="31"/>
        <v>189</v>
      </c>
      <c r="W152" s="1">
        <f t="shared" si="32"/>
        <v>106</v>
      </c>
      <c r="X152" s="1">
        <f t="shared" si="33"/>
        <v>53</v>
      </c>
      <c r="Y152" s="1">
        <f t="shared" si="34"/>
        <v>26</v>
      </c>
      <c r="Z152" s="1">
        <f t="shared" si="35"/>
        <v>11</v>
      </c>
      <c r="AA152" s="1">
        <f t="shared" si="36"/>
        <v>4</v>
      </c>
      <c r="AB152" s="1">
        <f t="shared" si="37"/>
        <v>1</v>
      </c>
      <c r="AC152" s="1">
        <f t="shared" si="38"/>
        <v>1</v>
      </c>
      <c r="AD152" s="1">
        <f t="shared" si="39"/>
        <v>1</v>
      </c>
      <c r="AE152" s="1">
        <f t="shared" si="40"/>
        <v>0</v>
      </c>
      <c r="AF152" s="1">
        <f t="shared" si="41"/>
        <v>0</v>
      </c>
      <c r="AG152" s="1">
        <f t="shared" si="42"/>
        <v>0</v>
      </c>
      <c r="AH152" s="1">
        <f t="shared" si="43"/>
        <v>0</v>
      </c>
      <c r="AI152" s="9">
        <f t="shared" si="44"/>
        <v>31.547619047619047</v>
      </c>
    </row>
    <row r="153" spans="1:35" ht="15">
      <c r="A153" s="1">
        <v>72999</v>
      </c>
      <c r="B153" s="1">
        <v>8</v>
      </c>
      <c r="C153" s="1">
        <v>13</v>
      </c>
      <c r="D153" s="2">
        <v>7.68</v>
      </c>
      <c r="E153" s="3">
        <v>5</v>
      </c>
      <c r="F153" s="1">
        <v>142</v>
      </c>
      <c r="G153" s="1">
        <v>78</v>
      </c>
      <c r="H153" s="1">
        <v>39</v>
      </c>
      <c r="I153" s="1">
        <v>18</v>
      </c>
      <c r="J153" s="1">
        <v>4</v>
      </c>
      <c r="K153" s="1">
        <v>5</v>
      </c>
      <c r="L153" s="1">
        <v>2</v>
      </c>
      <c r="M153" s="1">
        <v>1</v>
      </c>
      <c r="N153" s="1">
        <v>1</v>
      </c>
      <c r="O153" s="1">
        <v>2</v>
      </c>
      <c r="P153" s="1">
        <v>1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293</v>
      </c>
      <c r="V153" s="1">
        <f t="shared" si="31"/>
        <v>151</v>
      </c>
      <c r="W153" s="1">
        <f t="shared" si="32"/>
        <v>73</v>
      </c>
      <c r="X153" s="1">
        <f t="shared" si="33"/>
        <v>34</v>
      </c>
      <c r="Y153" s="1">
        <f t="shared" si="34"/>
        <v>16</v>
      </c>
      <c r="Z153" s="1">
        <f t="shared" si="35"/>
        <v>12</v>
      </c>
      <c r="AA153" s="1">
        <f t="shared" si="36"/>
        <v>7</v>
      </c>
      <c r="AB153" s="1">
        <f t="shared" si="37"/>
        <v>5</v>
      </c>
      <c r="AC153" s="1">
        <f t="shared" si="38"/>
        <v>4</v>
      </c>
      <c r="AD153" s="1">
        <f t="shared" si="39"/>
        <v>3</v>
      </c>
      <c r="AE153" s="1">
        <f t="shared" si="40"/>
        <v>1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24.914675767918087</v>
      </c>
    </row>
    <row r="154" spans="1:35" ht="15">
      <c r="A154" s="1">
        <v>72999</v>
      </c>
      <c r="B154" s="1">
        <v>8</v>
      </c>
      <c r="C154" s="1">
        <v>14</v>
      </c>
      <c r="D154" s="2">
        <v>7.73</v>
      </c>
      <c r="E154" s="3">
        <v>5</v>
      </c>
      <c r="F154" s="1">
        <v>163</v>
      </c>
      <c r="G154" s="1">
        <v>59</v>
      </c>
      <c r="H154" s="1">
        <v>26</v>
      </c>
      <c r="I154" s="1">
        <v>21</v>
      </c>
      <c r="J154" s="1">
        <v>7</v>
      </c>
      <c r="K154" s="1">
        <v>1</v>
      </c>
      <c r="L154" s="1">
        <v>3</v>
      </c>
      <c r="M154" s="1">
        <v>2</v>
      </c>
      <c r="N154" s="1">
        <v>0</v>
      </c>
      <c r="O154" s="1">
        <v>1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283</v>
      </c>
      <c r="V154" s="1">
        <f t="shared" si="31"/>
        <v>120</v>
      </c>
      <c r="W154" s="1">
        <f t="shared" si="32"/>
        <v>61</v>
      </c>
      <c r="X154" s="1">
        <f t="shared" si="33"/>
        <v>35</v>
      </c>
      <c r="Y154" s="1">
        <f t="shared" si="34"/>
        <v>14</v>
      </c>
      <c r="Z154" s="1">
        <f t="shared" si="35"/>
        <v>7</v>
      </c>
      <c r="AA154" s="1">
        <f t="shared" si="36"/>
        <v>6</v>
      </c>
      <c r="AB154" s="1">
        <f t="shared" si="37"/>
        <v>3</v>
      </c>
      <c r="AC154" s="1">
        <f t="shared" si="38"/>
        <v>1</v>
      </c>
      <c r="AD154" s="1">
        <f t="shared" si="39"/>
        <v>1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21.554770318021202</v>
      </c>
    </row>
    <row r="155" spans="1:35" ht="15">
      <c r="A155" s="1">
        <v>72999</v>
      </c>
      <c r="B155" s="1">
        <v>8</v>
      </c>
      <c r="C155" s="1">
        <v>15</v>
      </c>
      <c r="D155" s="2">
        <v>7.78</v>
      </c>
      <c r="E155" s="3">
        <v>5</v>
      </c>
      <c r="F155" s="1">
        <v>107</v>
      </c>
      <c r="G155" s="1">
        <v>53</v>
      </c>
      <c r="H155" s="1">
        <v>26</v>
      </c>
      <c r="I155" s="1">
        <v>6</v>
      </c>
      <c r="J155" s="1">
        <v>5</v>
      </c>
      <c r="K155" s="1">
        <v>2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200</v>
      </c>
      <c r="V155" s="1">
        <f t="shared" si="31"/>
        <v>93</v>
      </c>
      <c r="W155" s="1">
        <f t="shared" si="32"/>
        <v>40</v>
      </c>
      <c r="X155" s="1">
        <f t="shared" si="33"/>
        <v>14</v>
      </c>
      <c r="Y155" s="1">
        <f t="shared" si="34"/>
        <v>8</v>
      </c>
      <c r="Z155" s="1">
        <f t="shared" si="35"/>
        <v>3</v>
      </c>
      <c r="AA155" s="1">
        <f t="shared" si="36"/>
        <v>1</v>
      </c>
      <c r="AB155" s="1">
        <f t="shared" si="37"/>
        <v>0</v>
      </c>
      <c r="AC155" s="1">
        <f t="shared" si="38"/>
        <v>0</v>
      </c>
      <c r="AD155" s="1">
        <f t="shared" si="39"/>
        <v>0</v>
      </c>
      <c r="AE155" s="1">
        <f t="shared" si="40"/>
        <v>0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20</v>
      </c>
    </row>
    <row r="156" spans="1:35" ht="15">
      <c r="A156" s="1">
        <v>72999</v>
      </c>
      <c r="B156" s="1">
        <v>8</v>
      </c>
      <c r="C156" s="1">
        <v>16</v>
      </c>
      <c r="D156" s="2">
        <v>7.83</v>
      </c>
      <c r="E156" s="3">
        <v>5.5</v>
      </c>
      <c r="F156" s="1">
        <v>172</v>
      </c>
      <c r="G156" s="1">
        <v>66</v>
      </c>
      <c r="H156" s="1">
        <v>37</v>
      </c>
      <c r="I156" s="1">
        <v>11</v>
      </c>
      <c r="J156" s="1">
        <v>10</v>
      </c>
      <c r="K156" s="1">
        <v>1</v>
      </c>
      <c r="L156" s="1">
        <v>1</v>
      </c>
      <c r="M156" s="1">
        <v>1</v>
      </c>
      <c r="N156" s="1">
        <v>0</v>
      </c>
      <c r="O156" s="1">
        <v>0</v>
      </c>
      <c r="P156" s="1">
        <v>0</v>
      </c>
      <c r="Q156" s="1">
        <v>0</v>
      </c>
      <c r="R156" s="1">
        <v>1</v>
      </c>
      <c r="S156" s="1">
        <v>0</v>
      </c>
      <c r="T156" s="1">
        <v>2</v>
      </c>
      <c r="U156" s="1">
        <f t="shared" si="30"/>
        <v>300</v>
      </c>
      <c r="V156" s="1">
        <f t="shared" si="31"/>
        <v>128</v>
      </c>
      <c r="W156" s="1">
        <f t="shared" si="32"/>
        <v>62</v>
      </c>
      <c r="X156" s="1">
        <f t="shared" si="33"/>
        <v>25</v>
      </c>
      <c r="Y156" s="1">
        <f t="shared" si="34"/>
        <v>14</v>
      </c>
      <c r="Z156" s="1">
        <f t="shared" si="35"/>
        <v>4</v>
      </c>
      <c r="AA156" s="1">
        <f t="shared" si="36"/>
        <v>3</v>
      </c>
      <c r="AB156" s="1">
        <f t="shared" si="37"/>
        <v>2</v>
      </c>
      <c r="AC156" s="1">
        <f t="shared" si="38"/>
        <v>1</v>
      </c>
      <c r="AD156" s="1">
        <f t="shared" si="39"/>
        <v>1</v>
      </c>
      <c r="AE156" s="1">
        <f t="shared" si="40"/>
        <v>1</v>
      </c>
      <c r="AF156" s="1">
        <f t="shared" si="41"/>
        <v>1</v>
      </c>
      <c r="AG156" s="1">
        <f t="shared" si="42"/>
        <v>1</v>
      </c>
      <c r="AH156" s="1">
        <f t="shared" si="43"/>
        <v>0</v>
      </c>
      <c r="AI156" s="9">
        <f t="shared" si="44"/>
        <v>20.666666666666668</v>
      </c>
    </row>
    <row r="157" spans="1:35" ht="15">
      <c r="A157" s="1">
        <v>72999</v>
      </c>
      <c r="B157" s="1">
        <v>8</v>
      </c>
      <c r="C157" s="1">
        <v>17</v>
      </c>
      <c r="D157" s="2">
        <v>7.885</v>
      </c>
      <c r="E157" s="3">
        <v>5</v>
      </c>
      <c r="F157" s="1">
        <v>162</v>
      </c>
      <c r="G157" s="1">
        <v>60</v>
      </c>
      <c r="H157" s="1">
        <v>37</v>
      </c>
      <c r="I157" s="1">
        <v>20</v>
      </c>
      <c r="J157" s="1">
        <v>7</v>
      </c>
      <c r="K157" s="1">
        <v>2</v>
      </c>
      <c r="L157" s="1">
        <v>4</v>
      </c>
      <c r="M157" s="1">
        <v>3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296</v>
      </c>
      <c r="V157" s="1">
        <f t="shared" si="31"/>
        <v>134</v>
      </c>
      <c r="W157" s="1">
        <f t="shared" si="32"/>
        <v>74</v>
      </c>
      <c r="X157" s="1">
        <f t="shared" si="33"/>
        <v>37</v>
      </c>
      <c r="Y157" s="1">
        <f t="shared" si="34"/>
        <v>17</v>
      </c>
      <c r="Z157" s="1">
        <f t="shared" si="35"/>
        <v>10</v>
      </c>
      <c r="AA157" s="1">
        <f t="shared" si="36"/>
        <v>8</v>
      </c>
      <c r="AB157" s="1">
        <f t="shared" si="37"/>
        <v>4</v>
      </c>
      <c r="AC157" s="1">
        <f t="shared" si="38"/>
        <v>1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25</v>
      </c>
    </row>
    <row r="158" spans="1:35" ht="15">
      <c r="A158" s="1">
        <v>72999</v>
      </c>
      <c r="B158" s="1">
        <v>8</v>
      </c>
      <c r="C158" s="1">
        <v>18</v>
      </c>
      <c r="D158" s="2">
        <v>7.935</v>
      </c>
      <c r="E158" s="3">
        <v>5</v>
      </c>
      <c r="F158" s="1">
        <v>238</v>
      </c>
      <c r="G158" s="1">
        <v>104</v>
      </c>
      <c r="H158" s="1">
        <v>52</v>
      </c>
      <c r="I158" s="1">
        <v>30</v>
      </c>
      <c r="J158" s="1">
        <v>16</v>
      </c>
      <c r="K158" s="1">
        <v>4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0</v>
      </c>
      <c r="T158" s="1">
        <v>2</v>
      </c>
      <c r="U158" s="1">
        <f t="shared" si="30"/>
        <v>445</v>
      </c>
      <c r="V158" s="1">
        <f t="shared" si="31"/>
        <v>207</v>
      </c>
      <c r="W158" s="1">
        <f t="shared" si="32"/>
        <v>103</v>
      </c>
      <c r="X158" s="1">
        <f t="shared" si="33"/>
        <v>51</v>
      </c>
      <c r="Y158" s="1">
        <f t="shared" si="34"/>
        <v>21</v>
      </c>
      <c r="Z158" s="1">
        <f t="shared" si="35"/>
        <v>5</v>
      </c>
      <c r="AA158" s="1">
        <f t="shared" si="36"/>
        <v>1</v>
      </c>
      <c r="AB158" s="1">
        <f t="shared" si="37"/>
        <v>1</v>
      </c>
      <c r="AC158" s="1">
        <f t="shared" si="38"/>
        <v>1</v>
      </c>
      <c r="AD158" s="1">
        <f t="shared" si="39"/>
        <v>1</v>
      </c>
      <c r="AE158" s="1">
        <f t="shared" si="40"/>
        <v>1</v>
      </c>
      <c r="AF158" s="1">
        <f t="shared" si="41"/>
        <v>1</v>
      </c>
      <c r="AG158" s="1">
        <f t="shared" si="42"/>
        <v>1</v>
      </c>
      <c r="AH158" s="1">
        <f t="shared" si="43"/>
        <v>0</v>
      </c>
      <c r="AI158" s="9">
        <f t="shared" si="44"/>
        <v>23.146067415730336</v>
      </c>
    </row>
    <row r="159" spans="1:35" ht="15">
      <c r="A159" s="1">
        <v>72999</v>
      </c>
      <c r="B159" s="1">
        <v>8</v>
      </c>
      <c r="C159" s="1">
        <v>19</v>
      </c>
      <c r="D159" s="2">
        <v>7.985</v>
      </c>
      <c r="E159" s="3">
        <v>5</v>
      </c>
      <c r="F159" s="1">
        <v>151</v>
      </c>
      <c r="G159" s="1">
        <v>71</v>
      </c>
      <c r="H159" s="1">
        <v>56</v>
      </c>
      <c r="I159" s="1">
        <v>16</v>
      </c>
      <c r="J159" s="1">
        <v>8</v>
      </c>
      <c r="K159" s="1">
        <v>2</v>
      </c>
      <c r="L159" s="1">
        <v>3</v>
      </c>
      <c r="M159" s="1">
        <v>2</v>
      </c>
      <c r="N159" s="1">
        <v>1</v>
      </c>
      <c r="O159" s="1">
        <v>0</v>
      </c>
      <c r="P159" s="1">
        <v>0</v>
      </c>
      <c r="Q159" s="1">
        <v>0</v>
      </c>
      <c r="R159" s="1">
        <v>1</v>
      </c>
      <c r="S159" s="1">
        <v>0</v>
      </c>
      <c r="T159" s="1">
        <v>2</v>
      </c>
      <c r="U159" s="1">
        <f t="shared" si="30"/>
        <v>311</v>
      </c>
      <c r="V159" s="1">
        <f t="shared" si="31"/>
        <v>160</v>
      </c>
      <c r="W159" s="1">
        <f t="shared" si="32"/>
        <v>89</v>
      </c>
      <c r="X159" s="1">
        <f t="shared" si="33"/>
        <v>33</v>
      </c>
      <c r="Y159" s="1">
        <f t="shared" si="34"/>
        <v>17</v>
      </c>
      <c r="Z159" s="1">
        <f t="shared" si="35"/>
        <v>9</v>
      </c>
      <c r="AA159" s="1">
        <f t="shared" si="36"/>
        <v>7</v>
      </c>
      <c r="AB159" s="1">
        <f t="shared" si="37"/>
        <v>4</v>
      </c>
      <c r="AC159" s="1">
        <f t="shared" si="38"/>
        <v>2</v>
      </c>
      <c r="AD159" s="1">
        <f t="shared" si="39"/>
        <v>1</v>
      </c>
      <c r="AE159" s="1">
        <f t="shared" si="40"/>
        <v>1</v>
      </c>
      <c r="AF159" s="1">
        <f t="shared" si="41"/>
        <v>1</v>
      </c>
      <c r="AG159" s="1">
        <f t="shared" si="42"/>
        <v>1</v>
      </c>
      <c r="AH159" s="1">
        <f t="shared" si="43"/>
        <v>0</v>
      </c>
      <c r="AI159" s="9">
        <f t="shared" si="44"/>
        <v>28.617363344051448</v>
      </c>
    </row>
    <row r="160" spans="1:35" ht="15">
      <c r="A160" s="1">
        <v>72999</v>
      </c>
      <c r="B160" s="1">
        <v>8</v>
      </c>
      <c r="C160" s="1">
        <v>20</v>
      </c>
      <c r="D160" s="2">
        <v>8.035</v>
      </c>
      <c r="E160" s="3">
        <v>5</v>
      </c>
      <c r="F160" s="1">
        <v>225</v>
      </c>
      <c r="G160" s="1">
        <v>122</v>
      </c>
      <c r="H160" s="1">
        <v>73</v>
      </c>
      <c r="I160" s="1">
        <v>32</v>
      </c>
      <c r="J160" s="1">
        <v>23</v>
      </c>
      <c r="K160" s="1">
        <v>3</v>
      </c>
      <c r="L160" s="1">
        <v>4</v>
      </c>
      <c r="M160" s="1">
        <v>2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484</v>
      </c>
      <c r="V160" s="1">
        <f t="shared" si="31"/>
        <v>259</v>
      </c>
      <c r="W160" s="1">
        <f t="shared" si="32"/>
        <v>137</v>
      </c>
      <c r="X160" s="1">
        <f t="shared" si="33"/>
        <v>64</v>
      </c>
      <c r="Y160" s="1">
        <f t="shared" si="34"/>
        <v>32</v>
      </c>
      <c r="Z160" s="1">
        <f t="shared" si="35"/>
        <v>9</v>
      </c>
      <c r="AA160" s="1">
        <f t="shared" si="36"/>
        <v>6</v>
      </c>
      <c r="AB160" s="1">
        <f t="shared" si="37"/>
        <v>2</v>
      </c>
      <c r="AC160" s="1">
        <f t="shared" si="38"/>
        <v>0</v>
      </c>
      <c r="AD160" s="1">
        <f t="shared" si="39"/>
        <v>0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28.305785123966942</v>
      </c>
    </row>
    <row r="161" spans="1:35" ht="15">
      <c r="A161" s="1">
        <v>72999</v>
      </c>
      <c r="B161" s="1">
        <v>8</v>
      </c>
      <c r="C161" s="1">
        <v>21</v>
      </c>
      <c r="D161" s="2">
        <v>8.085</v>
      </c>
      <c r="E161" s="3">
        <v>5</v>
      </c>
      <c r="F161" s="1">
        <v>337</v>
      </c>
      <c r="G161" s="1">
        <v>183</v>
      </c>
      <c r="H161" s="1">
        <v>115</v>
      </c>
      <c r="I161" s="1">
        <v>48</v>
      </c>
      <c r="J161" s="1">
        <v>40</v>
      </c>
      <c r="K161" s="1">
        <v>7</v>
      </c>
      <c r="L161" s="1">
        <v>4</v>
      </c>
      <c r="M161" s="1">
        <v>1</v>
      </c>
      <c r="N161" s="1">
        <v>1</v>
      </c>
      <c r="O161" s="1">
        <v>0</v>
      </c>
      <c r="P161" s="1">
        <v>0</v>
      </c>
      <c r="Q161" s="1">
        <v>1</v>
      </c>
      <c r="R161" s="1">
        <v>0</v>
      </c>
      <c r="S161" s="1">
        <v>0</v>
      </c>
      <c r="T161" s="1">
        <v>2</v>
      </c>
      <c r="U161" s="1">
        <f t="shared" si="30"/>
        <v>737</v>
      </c>
      <c r="V161" s="1">
        <f t="shared" si="31"/>
        <v>400</v>
      </c>
      <c r="W161" s="1">
        <f t="shared" si="32"/>
        <v>217</v>
      </c>
      <c r="X161" s="1">
        <f t="shared" si="33"/>
        <v>102</v>
      </c>
      <c r="Y161" s="1">
        <f t="shared" si="34"/>
        <v>54</v>
      </c>
      <c r="Z161" s="1">
        <f t="shared" si="35"/>
        <v>14</v>
      </c>
      <c r="AA161" s="1">
        <f t="shared" si="36"/>
        <v>7</v>
      </c>
      <c r="AB161" s="1">
        <f t="shared" si="37"/>
        <v>3</v>
      </c>
      <c r="AC161" s="1">
        <f t="shared" si="38"/>
        <v>2</v>
      </c>
      <c r="AD161" s="1">
        <f t="shared" si="39"/>
        <v>1</v>
      </c>
      <c r="AE161" s="1">
        <f t="shared" si="40"/>
        <v>1</v>
      </c>
      <c r="AF161" s="1">
        <f t="shared" si="41"/>
        <v>1</v>
      </c>
      <c r="AG161" s="1">
        <f t="shared" si="42"/>
        <v>0</v>
      </c>
      <c r="AH161" s="1">
        <f t="shared" si="43"/>
        <v>0</v>
      </c>
      <c r="AI161" s="9">
        <f t="shared" si="44"/>
        <v>29.443690637720486</v>
      </c>
    </row>
    <row r="162" spans="1:35" ht="15">
      <c r="A162" s="1">
        <v>73099</v>
      </c>
      <c r="B162" s="1">
        <v>9</v>
      </c>
      <c r="C162" s="1">
        <v>1</v>
      </c>
      <c r="D162" s="2">
        <v>8.135</v>
      </c>
      <c r="E162" s="3">
        <v>4.7</v>
      </c>
      <c r="F162" s="1">
        <v>343</v>
      </c>
      <c r="G162" s="1">
        <v>116</v>
      </c>
      <c r="H162" s="1">
        <v>57</v>
      </c>
      <c r="I162" s="1">
        <v>28</v>
      </c>
      <c r="J162" s="1">
        <v>18</v>
      </c>
      <c r="K162" s="1">
        <v>8</v>
      </c>
      <c r="L162" s="1">
        <v>4</v>
      </c>
      <c r="M162" s="1">
        <v>4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578</v>
      </c>
      <c r="V162" s="1">
        <f t="shared" si="31"/>
        <v>235</v>
      </c>
      <c r="W162" s="1">
        <f t="shared" si="32"/>
        <v>119</v>
      </c>
      <c r="X162" s="1">
        <f t="shared" si="33"/>
        <v>62</v>
      </c>
      <c r="Y162" s="1">
        <f t="shared" si="34"/>
        <v>34</v>
      </c>
      <c r="Z162" s="1">
        <f t="shared" si="35"/>
        <v>16</v>
      </c>
      <c r="AA162" s="1">
        <f t="shared" si="36"/>
        <v>8</v>
      </c>
      <c r="AB162" s="1">
        <f t="shared" si="37"/>
        <v>4</v>
      </c>
      <c r="AC162" s="1">
        <f t="shared" si="38"/>
        <v>0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20.588235294117645</v>
      </c>
    </row>
    <row r="163" spans="1:35" ht="15">
      <c r="A163" s="1">
        <v>73099</v>
      </c>
      <c r="B163" s="1">
        <v>9</v>
      </c>
      <c r="C163" s="1">
        <v>2</v>
      </c>
      <c r="D163" s="2">
        <v>8.182</v>
      </c>
      <c r="E163" s="3">
        <v>4.7</v>
      </c>
      <c r="F163" s="1">
        <v>317</v>
      </c>
      <c r="G163" s="1">
        <v>130</v>
      </c>
      <c r="H163" s="1">
        <v>79</v>
      </c>
      <c r="I163" s="1">
        <v>39</v>
      </c>
      <c r="J163" s="1">
        <v>11</v>
      </c>
      <c r="K163" s="1">
        <v>9</v>
      </c>
      <c r="L163" s="1">
        <v>5</v>
      </c>
      <c r="M163" s="1">
        <v>2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592</v>
      </c>
      <c r="V163" s="1">
        <f t="shared" si="31"/>
        <v>275</v>
      </c>
      <c r="W163" s="1">
        <f t="shared" si="32"/>
        <v>145</v>
      </c>
      <c r="X163" s="1">
        <f t="shared" si="33"/>
        <v>66</v>
      </c>
      <c r="Y163" s="1">
        <f t="shared" si="34"/>
        <v>27</v>
      </c>
      <c r="Z163" s="1">
        <f t="shared" si="35"/>
        <v>16</v>
      </c>
      <c r="AA163" s="1">
        <f t="shared" si="36"/>
        <v>7</v>
      </c>
      <c r="AB163" s="1">
        <f t="shared" si="37"/>
        <v>2</v>
      </c>
      <c r="AC163" s="1">
        <f t="shared" si="38"/>
        <v>0</v>
      </c>
      <c r="AD163" s="1">
        <f t="shared" si="39"/>
        <v>0</v>
      </c>
      <c r="AE163" s="1">
        <f t="shared" si="40"/>
        <v>0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24.493243243243242</v>
      </c>
    </row>
    <row r="164" spans="1:35" ht="15">
      <c r="A164" s="1">
        <v>73099</v>
      </c>
      <c r="B164" s="1">
        <v>9</v>
      </c>
      <c r="C164" s="1">
        <v>3</v>
      </c>
      <c r="D164" s="2">
        <v>8.229</v>
      </c>
      <c r="E164" s="3">
        <v>4.7</v>
      </c>
      <c r="F164" s="1">
        <v>541</v>
      </c>
      <c r="G164" s="1">
        <v>291</v>
      </c>
      <c r="H164" s="1">
        <v>161</v>
      </c>
      <c r="I164" s="1">
        <v>100</v>
      </c>
      <c r="J164" s="1">
        <v>41</v>
      </c>
      <c r="K164" s="1">
        <v>22</v>
      </c>
      <c r="L164" s="1">
        <v>7</v>
      </c>
      <c r="M164" s="1">
        <v>1</v>
      </c>
      <c r="N164" s="1">
        <v>1</v>
      </c>
      <c r="O164" s="1">
        <v>1</v>
      </c>
      <c r="P164" s="1">
        <v>0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1166</v>
      </c>
      <c r="V164" s="1">
        <f t="shared" si="31"/>
        <v>625</v>
      </c>
      <c r="W164" s="1">
        <f t="shared" si="32"/>
        <v>334</v>
      </c>
      <c r="X164" s="1">
        <f t="shared" si="33"/>
        <v>173</v>
      </c>
      <c r="Y164" s="1">
        <f t="shared" si="34"/>
        <v>73</v>
      </c>
      <c r="Z164" s="1">
        <f t="shared" si="35"/>
        <v>32</v>
      </c>
      <c r="AA164" s="1">
        <f t="shared" si="36"/>
        <v>10</v>
      </c>
      <c r="AB164" s="1">
        <f t="shared" si="37"/>
        <v>3</v>
      </c>
      <c r="AC164" s="1">
        <f t="shared" si="38"/>
        <v>2</v>
      </c>
      <c r="AD164" s="1">
        <f t="shared" si="39"/>
        <v>1</v>
      </c>
      <c r="AE164" s="1">
        <f t="shared" si="40"/>
        <v>0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28.644939965694682</v>
      </c>
    </row>
    <row r="165" spans="1:35" ht="15">
      <c r="A165" s="1">
        <v>73099</v>
      </c>
      <c r="B165" s="1">
        <v>9</v>
      </c>
      <c r="C165" s="1">
        <v>4</v>
      </c>
      <c r="D165" s="2">
        <v>8.276</v>
      </c>
      <c r="E165" s="3">
        <v>4.7</v>
      </c>
      <c r="F165" s="1">
        <v>239</v>
      </c>
      <c r="G165" s="1">
        <v>119</v>
      </c>
      <c r="H165" s="1">
        <v>69</v>
      </c>
      <c r="I165" s="1">
        <v>24</v>
      </c>
      <c r="J165" s="1">
        <v>14</v>
      </c>
      <c r="K165" s="1">
        <v>7</v>
      </c>
      <c r="L165" s="1">
        <v>5</v>
      </c>
      <c r="M165" s="1">
        <v>1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478</v>
      </c>
      <c r="V165" s="1">
        <f t="shared" si="31"/>
        <v>239</v>
      </c>
      <c r="W165" s="1">
        <f t="shared" si="32"/>
        <v>120</v>
      </c>
      <c r="X165" s="1">
        <f t="shared" si="33"/>
        <v>51</v>
      </c>
      <c r="Y165" s="1">
        <f t="shared" si="34"/>
        <v>27</v>
      </c>
      <c r="Z165" s="1">
        <f t="shared" si="35"/>
        <v>13</v>
      </c>
      <c r="AA165" s="1">
        <f t="shared" si="36"/>
        <v>6</v>
      </c>
      <c r="AB165" s="1">
        <f t="shared" si="37"/>
        <v>1</v>
      </c>
      <c r="AC165" s="1">
        <f t="shared" si="38"/>
        <v>0</v>
      </c>
      <c r="AD165" s="1">
        <f t="shared" si="39"/>
        <v>0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25.10460251046025</v>
      </c>
    </row>
    <row r="166" spans="1:35" ht="15">
      <c r="A166" s="1">
        <v>73099</v>
      </c>
      <c r="B166" s="1">
        <v>9</v>
      </c>
      <c r="C166" s="1">
        <v>5</v>
      </c>
      <c r="D166" s="2">
        <v>8.323</v>
      </c>
      <c r="E166" s="3">
        <v>4.7</v>
      </c>
      <c r="F166" s="1">
        <v>288</v>
      </c>
      <c r="G166" s="1">
        <v>144</v>
      </c>
      <c r="H166" s="1">
        <v>87</v>
      </c>
      <c r="I166" s="1">
        <v>57</v>
      </c>
      <c r="J166" s="1">
        <v>16</v>
      </c>
      <c r="K166" s="1">
        <v>4</v>
      </c>
      <c r="L166" s="1">
        <v>7</v>
      </c>
      <c r="M166" s="1">
        <v>3</v>
      </c>
      <c r="N166" s="1">
        <v>0</v>
      </c>
      <c r="O166" s="1">
        <v>1</v>
      </c>
      <c r="P166" s="1">
        <v>0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607</v>
      </c>
      <c r="V166" s="1">
        <f t="shared" si="31"/>
        <v>319</v>
      </c>
      <c r="W166" s="1">
        <f t="shared" si="32"/>
        <v>175</v>
      </c>
      <c r="X166" s="1">
        <f t="shared" si="33"/>
        <v>88</v>
      </c>
      <c r="Y166" s="1">
        <f t="shared" si="34"/>
        <v>31</v>
      </c>
      <c r="Z166" s="1">
        <f t="shared" si="35"/>
        <v>15</v>
      </c>
      <c r="AA166" s="1">
        <f t="shared" si="36"/>
        <v>11</v>
      </c>
      <c r="AB166" s="1">
        <f t="shared" si="37"/>
        <v>4</v>
      </c>
      <c r="AC166" s="1">
        <f t="shared" si="38"/>
        <v>1</v>
      </c>
      <c r="AD166" s="1">
        <f t="shared" si="39"/>
        <v>1</v>
      </c>
      <c r="AE166" s="1">
        <f t="shared" si="40"/>
        <v>0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28.83031301482702</v>
      </c>
    </row>
    <row r="167" spans="1:35" ht="15">
      <c r="A167" s="1">
        <v>73099</v>
      </c>
      <c r="B167" s="1">
        <v>9</v>
      </c>
      <c r="C167" s="1">
        <v>6</v>
      </c>
      <c r="D167" s="2">
        <v>8.37</v>
      </c>
      <c r="E167" s="3">
        <v>4.7</v>
      </c>
      <c r="F167" s="1">
        <v>158</v>
      </c>
      <c r="G167" s="1">
        <v>72</v>
      </c>
      <c r="H167" s="1">
        <v>49</v>
      </c>
      <c r="I167" s="1">
        <v>17</v>
      </c>
      <c r="J167" s="1">
        <v>12</v>
      </c>
      <c r="K167" s="1">
        <v>5</v>
      </c>
      <c r="L167" s="1">
        <v>5</v>
      </c>
      <c r="M167" s="1">
        <v>2</v>
      </c>
      <c r="N167" s="1">
        <v>2</v>
      </c>
      <c r="O167" s="1">
        <v>1</v>
      </c>
      <c r="P167" s="1">
        <v>0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323</v>
      </c>
      <c r="V167" s="1">
        <f t="shared" si="31"/>
        <v>165</v>
      </c>
      <c r="W167" s="1">
        <f t="shared" si="32"/>
        <v>93</v>
      </c>
      <c r="X167" s="1">
        <f t="shared" si="33"/>
        <v>44</v>
      </c>
      <c r="Y167" s="1">
        <f t="shared" si="34"/>
        <v>27</v>
      </c>
      <c r="Z167" s="1">
        <f t="shared" si="35"/>
        <v>15</v>
      </c>
      <c r="AA167" s="1">
        <f t="shared" si="36"/>
        <v>10</v>
      </c>
      <c r="AB167" s="1">
        <f t="shared" si="37"/>
        <v>5</v>
      </c>
      <c r="AC167" s="1">
        <f t="shared" si="38"/>
        <v>3</v>
      </c>
      <c r="AD167" s="1">
        <f t="shared" si="39"/>
        <v>1</v>
      </c>
      <c r="AE167" s="1">
        <f t="shared" si="40"/>
        <v>0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28.792569659442723</v>
      </c>
    </row>
    <row r="168" spans="1:35" ht="15">
      <c r="A168" s="1">
        <v>73099</v>
      </c>
      <c r="B168" s="1">
        <v>9</v>
      </c>
      <c r="C168" s="1">
        <v>7</v>
      </c>
      <c r="D168" s="2">
        <v>8.417</v>
      </c>
      <c r="E168" s="3">
        <v>4.7</v>
      </c>
      <c r="F168" s="1">
        <v>89</v>
      </c>
      <c r="G168" s="1">
        <v>47</v>
      </c>
      <c r="H168" s="1">
        <v>20</v>
      </c>
      <c r="I168" s="1">
        <v>6</v>
      </c>
      <c r="J168" s="1">
        <v>6</v>
      </c>
      <c r="K168" s="1">
        <v>1</v>
      </c>
      <c r="L168" s="1">
        <v>1</v>
      </c>
      <c r="M168" s="1">
        <v>0</v>
      </c>
      <c r="N168" s="1">
        <v>0</v>
      </c>
      <c r="O168" s="1">
        <v>0</v>
      </c>
      <c r="P168" s="1">
        <v>0</v>
      </c>
      <c r="Q168" s="1">
        <v>1</v>
      </c>
      <c r="R168" s="1">
        <v>0</v>
      </c>
      <c r="S168" s="1">
        <v>0</v>
      </c>
      <c r="T168" s="1">
        <v>2</v>
      </c>
      <c r="U168" s="1">
        <f t="shared" si="30"/>
        <v>171</v>
      </c>
      <c r="V168" s="1">
        <f t="shared" si="31"/>
        <v>82</v>
      </c>
      <c r="W168" s="1">
        <f t="shared" si="32"/>
        <v>35</v>
      </c>
      <c r="X168" s="1">
        <f t="shared" si="33"/>
        <v>15</v>
      </c>
      <c r="Y168" s="1">
        <f t="shared" si="34"/>
        <v>9</v>
      </c>
      <c r="Z168" s="1">
        <f t="shared" si="35"/>
        <v>3</v>
      </c>
      <c r="AA168" s="1">
        <f t="shared" si="36"/>
        <v>2</v>
      </c>
      <c r="AB168" s="1">
        <f t="shared" si="37"/>
        <v>1</v>
      </c>
      <c r="AC168" s="1">
        <f t="shared" si="38"/>
        <v>1</v>
      </c>
      <c r="AD168" s="1">
        <f t="shared" si="39"/>
        <v>1</v>
      </c>
      <c r="AE168" s="1">
        <f t="shared" si="40"/>
        <v>1</v>
      </c>
      <c r="AF168" s="1">
        <f t="shared" si="41"/>
        <v>1</v>
      </c>
      <c r="AG168" s="1">
        <f t="shared" si="42"/>
        <v>0</v>
      </c>
      <c r="AH168" s="1">
        <f t="shared" si="43"/>
        <v>0</v>
      </c>
      <c r="AI168" s="9">
        <f t="shared" si="44"/>
        <v>20.46783625730994</v>
      </c>
    </row>
    <row r="169" spans="1:35" ht="15">
      <c r="A169" s="1">
        <v>73099</v>
      </c>
      <c r="B169" s="1">
        <v>9</v>
      </c>
      <c r="C169" s="1">
        <v>8</v>
      </c>
      <c r="D169" s="2">
        <v>8.464</v>
      </c>
      <c r="E169" s="3">
        <v>4.7</v>
      </c>
      <c r="F169" s="1">
        <v>112</v>
      </c>
      <c r="G169" s="1">
        <v>39</v>
      </c>
      <c r="H169" s="1">
        <v>18</v>
      </c>
      <c r="I169" s="1">
        <v>12</v>
      </c>
      <c r="J169" s="1">
        <v>6</v>
      </c>
      <c r="K169" s="1">
        <v>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188</v>
      </c>
      <c r="V169" s="1">
        <f t="shared" si="31"/>
        <v>76</v>
      </c>
      <c r="W169" s="1">
        <f t="shared" si="32"/>
        <v>37</v>
      </c>
      <c r="X169" s="1">
        <f t="shared" si="33"/>
        <v>19</v>
      </c>
      <c r="Y169" s="1">
        <f t="shared" si="34"/>
        <v>7</v>
      </c>
      <c r="Z169" s="1">
        <f t="shared" si="35"/>
        <v>1</v>
      </c>
      <c r="AA169" s="1">
        <f t="shared" si="36"/>
        <v>0</v>
      </c>
      <c r="AB169" s="1">
        <f t="shared" si="37"/>
        <v>0</v>
      </c>
      <c r="AC169" s="1">
        <f t="shared" si="38"/>
        <v>0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19.680851063829788</v>
      </c>
    </row>
    <row r="170" spans="1:35" ht="15">
      <c r="A170" s="1">
        <v>73099</v>
      </c>
      <c r="B170" s="1">
        <v>9</v>
      </c>
      <c r="C170" s="1">
        <v>9</v>
      </c>
      <c r="D170" s="2">
        <v>8.511</v>
      </c>
      <c r="E170" s="3">
        <v>4.6</v>
      </c>
      <c r="F170" s="1">
        <v>104</v>
      </c>
      <c r="G170" s="1">
        <v>52</v>
      </c>
      <c r="H170" s="1">
        <v>35</v>
      </c>
      <c r="I170" s="1">
        <v>12</v>
      </c>
      <c r="J170" s="1">
        <v>7</v>
      </c>
      <c r="K170" s="1">
        <v>0</v>
      </c>
      <c r="L170" s="1">
        <v>2</v>
      </c>
      <c r="M170" s="1">
        <v>1</v>
      </c>
      <c r="N170" s="1">
        <v>0</v>
      </c>
      <c r="O170" s="1">
        <v>1</v>
      </c>
      <c r="P170" s="1">
        <v>1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215</v>
      </c>
      <c r="V170" s="1">
        <f t="shared" si="31"/>
        <v>111</v>
      </c>
      <c r="W170" s="1">
        <f t="shared" si="32"/>
        <v>59</v>
      </c>
      <c r="X170" s="1">
        <f t="shared" si="33"/>
        <v>24</v>
      </c>
      <c r="Y170" s="1">
        <f t="shared" si="34"/>
        <v>12</v>
      </c>
      <c r="Z170" s="1">
        <f t="shared" si="35"/>
        <v>5</v>
      </c>
      <c r="AA170" s="1">
        <f t="shared" si="36"/>
        <v>5</v>
      </c>
      <c r="AB170" s="1">
        <f t="shared" si="37"/>
        <v>3</v>
      </c>
      <c r="AC170" s="1">
        <f t="shared" si="38"/>
        <v>2</v>
      </c>
      <c r="AD170" s="1">
        <f t="shared" si="39"/>
        <v>2</v>
      </c>
      <c r="AE170" s="1">
        <f t="shared" si="40"/>
        <v>1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27.44186046511628</v>
      </c>
    </row>
    <row r="171" spans="1:35" ht="15">
      <c r="A171" s="1">
        <v>73099</v>
      </c>
      <c r="B171" s="1">
        <v>9</v>
      </c>
      <c r="C171" s="1">
        <v>10</v>
      </c>
      <c r="D171" s="2">
        <v>8.557</v>
      </c>
      <c r="E171" s="3">
        <v>4.6</v>
      </c>
      <c r="F171" s="1">
        <v>187</v>
      </c>
      <c r="G171" s="1">
        <v>83</v>
      </c>
      <c r="H171" s="1">
        <v>31</v>
      </c>
      <c r="I171" s="1">
        <v>15</v>
      </c>
      <c r="J171" s="1">
        <v>4</v>
      </c>
      <c r="K171" s="1">
        <v>4</v>
      </c>
      <c r="L171" s="1">
        <v>0</v>
      </c>
      <c r="M171" s="1">
        <v>1</v>
      </c>
      <c r="N171" s="1">
        <v>0</v>
      </c>
      <c r="O171" s="1">
        <v>1</v>
      </c>
      <c r="P171" s="1">
        <v>0</v>
      </c>
      <c r="Q171" s="1">
        <v>1</v>
      </c>
      <c r="R171" s="1">
        <v>0</v>
      </c>
      <c r="S171" s="1">
        <v>0</v>
      </c>
      <c r="T171" s="1">
        <v>2</v>
      </c>
      <c r="U171" s="1">
        <f t="shared" si="30"/>
        <v>327</v>
      </c>
      <c r="V171" s="1">
        <f t="shared" si="31"/>
        <v>140</v>
      </c>
      <c r="W171" s="1">
        <f t="shared" si="32"/>
        <v>57</v>
      </c>
      <c r="X171" s="1">
        <f t="shared" si="33"/>
        <v>26</v>
      </c>
      <c r="Y171" s="1">
        <f t="shared" si="34"/>
        <v>11</v>
      </c>
      <c r="Z171" s="1">
        <f t="shared" si="35"/>
        <v>7</v>
      </c>
      <c r="AA171" s="1">
        <f t="shared" si="36"/>
        <v>3</v>
      </c>
      <c r="AB171" s="1">
        <f t="shared" si="37"/>
        <v>3</v>
      </c>
      <c r="AC171" s="1">
        <f t="shared" si="38"/>
        <v>2</v>
      </c>
      <c r="AD171" s="1">
        <f t="shared" si="39"/>
        <v>2</v>
      </c>
      <c r="AE171" s="1">
        <f t="shared" si="40"/>
        <v>1</v>
      </c>
      <c r="AF171" s="1">
        <f t="shared" si="41"/>
        <v>1</v>
      </c>
      <c r="AG171" s="1">
        <f t="shared" si="42"/>
        <v>0</v>
      </c>
      <c r="AH171" s="1">
        <f t="shared" si="43"/>
        <v>0</v>
      </c>
      <c r="AI171" s="9">
        <f t="shared" si="44"/>
        <v>17.431192660550458</v>
      </c>
    </row>
    <row r="172" spans="1:35" ht="15">
      <c r="A172" s="1">
        <v>73099</v>
      </c>
      <c r="B172" s="1">
        <v>9</v>
      </c>
      <c r="C172" s="1">
        <v>11</v>
      </c>
      <c r="D172" s="2">
        <v>8.603</v>
      </c>
      <c r="E172" s="3">
        <v>4.6</v>
      </c>
      <c r="F172" s="1">
        <v>104</v>
      </c>
      <c r="G172" s="1">
        <v>63</v>
      </c>
      <c r="H172" s="1">
        <v>26</v>
      </c>
      <c r="I172" s="1">
        <v>15</v>
      </c>
      <c r="J172" s="1">
        <v>8</v>
      </c>
      <c r="K172" s="1">
        <v>2</v>
      </c>
      <c r="L172" s="1">
        <v>2</v>
      </c>
      <c r="M172" s="1">
        <v>0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221</v>
      </c>
      <c r="V172" s="1">
        <f t="shared" si="31"/>
        <v>117</v>
      </c>
      <c r="W172" s="1">
        <f t="shared" si="32"/>
        <v>54</v>
      </c>
      <c r="X172" s="1">
        <f t="shared" si="33"/>
        <v>28</v>
      </c>
      <c r="Y172" s="1">
        <f t="shared" si="34"/>
        <v>13</v>
      </c>
      <c r="Z172" s="1">
        <f t="shared" si="35"/>
        <v>5</v>
      </c>
      <c r="AA172" s="1">
        <f t="shared" si="36"/>
        <v>3</v>
      </c>
      <c r="AB172" s="1">
        <f t="shared" si="37"/>
        <v>1</v>
      </c>
      <c r="AC172" s="1">
        <f t="shared" si="38"/>
        <v>1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24.43438914027149</v>
      </c>
    </row>
    <row r="173" spans="1:35" ht="15">
      <c r="A173" s="1">
        <v>73099</v>
      </c>
      <c r="B173" s="1">
        <v>9</v>
      </c>
      <c r="C173" s="1">
        <v>12</v>
      </c>
      <c r="D173" s="2">
        <v>8.649</v>
      </c>
      <c r="E173" s="3">
        <v>4.6</v>
      </c>
      <c r="F173" s="1">
        <v>134</v>
      </c>
      <c r="G173" s="1">
        <v>50</v>
      </c>
      <c r="H173" s="1">
        <v>28</v>
      </c>
      <c r="I173" s="1">
        <v>14</v>
      </c>
      <c r="J173" s="1">
        <v>6</v>
      </c>
      <c r="K173" s="1">
        <v>2</v>
      </c>
      <c r="L173" s="1">
        <v>2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1">
        <v>1</v>
      </c>
      <c r="T173" s="1">
        <v>2</v>
      </c>
      <c r="U173" s="1">
        <f t="shared" si="30"/>
        <v>238</v>
      </c>
      <c r="V173" s="1">
        <f t="shared" si="31"/>
        <v>104</v>
      </c>
      <c r="W173" s="1">
        <f t="shared" si="32"/>
        <v>54</v>
      </c>
      <c r="X173" s="1">
        <f t="shared" si="33"/>
        <v>26</v>
      </c>
      <c r="Y173" s="1">
        <f t="shared" si="34"/>
        <v>12</v>
      </c>
      <c r="Z173" s="1">
        <f t="shared" si="35"/>
        <v>6</v>
      </c>
      <c r="AA173" s="1">
        <f t="shared" si="36"/>
        <v>4</v>
      </c>
      <c r="AB173" s="1">
        <f t="shared" si="37"/>
        <v>2</v>
      </c>
      <c r="AC173" s="1">
        <f t="shared" si="38"/>
        <v>2</v>
      </c>
      <c r="AD173" s="1">
        <f t="shared" si="39"/>
        <v>2</v>
      </c>
      <c r="AE173" s="1">
        <f t="shared" si="40"/>
        <v>2</v>
      </c>
      <c r="AF173" s="1">
        <f t="shared" si="41"/>
        <v>2</v>
      </c>
      <c r="AG173" s="1">
        <f t="shared" si="42"/>
        <v>1</v>
      </c>
      <c r="AH173" s="1">
        <f t="shared" si="43"/>
        <v>1</v>
      </c>
      <c r="AI173" s="9">
        <f t="shared" si="44"/>
        <v>22.689075630252102</v>
      </c>
    </row>
    <row r="174" spans="1:35" ht="15">
      <c r="A174" s="1">
        <v>73099</v>
      </c>
      <c r="B174" s="1">
        <v>9</v>
      </c>
      <c r="C174" s="1">
        <v>13</v>
      </c>
      <c r="D174" s="2">
        <v>8.695</v>
      </c>
      <c r="E174" s="3">
        <v>4.6</v>
      </c>
      <c r="F174" s="1">
        <v>142</v>
      </c>
      <c r="G174" s="1">
        <v>59</v>
      </c>
      <c r="H174" s="1">
        <v>24</v>
      </c>
      <c r="I174" s="1">
        <v>12</v>
      </c>
      <c r="J174" s="1">
        <v>10</v>
      </c>
      <c r="K174" s="1">
        <v>1</v>
      </c>
      <c r="L174" s="1">
        <v>1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</v>
      </c>
      <c r="T174" s="1">
        <v>2</v>
      </c>
      <c r="U174" s="1">
        <f t="shared" si="30"/>
        <v>251</v>
      </c>
      <c r="V174" s="1">
        <f t="shared" si="31"/>
        <v>109</v>
      </c>
      <c r="W174" s="1">
        <f t="shared" si="32"/>
        <v>50</v>
      </c>
      <c r="X174" s="1">
        <f t="shared" si="33"/>
        <v>26</v>
      </c>
      <c r="Y174" s="1">
        <f t="shared" si="34"/>
        <v>14</v>
      </c>
      <c r="Z174" s="1">
        <f t="shared" si="35"/>
        <v>4</v>
      </c>
      <c r="AA174" s="1">
        <f t="shared" si="36"/>
        <v>3</v>
      </c>
      <c r="AB174" s="1">
        <f t="shared" si="37"/>
        <v>2</v>
      </c>
      <c r="AC174" s="1">
        <f t="shared" si="38"/>
        <v>1</v>
      </c>
      <c r="AD174" s="1">
        <f t="shared" si="39"/>
        <v>1</v>
      </c>
      <c r="AE174" s="1">
        <f t="shared" si="40"/>
        <v>1</v>
      </c>
      <c r="AF174" s="1">
        <f t="shared" si="41"/>
        <v>1</v>
      </c>
      <c r="AG174" s="1">
        <f t="shared" si="42"/>
        <v>1</v>
      </c>
      <c r="AH174" s="1">
        <f t="shared" si="43"/>
        <v>1</v>
      </c>
      <c r="AI174" s="9">
        <f t="shared" si="44"/>
        <v>19.9203187250996</v>
      </c>
    </row>
    <row r="175" spans="1:35" ht="15">
      <c r="A175" s="1">
        <v>73099</v>
      </c>
      <c r="B175" s="1">
        <v>9</v>
      </c>
      <c r="C175" s="1">
        <v>14</v>
      </c>
      <c r="D175" s="2">
        <v>8.741</v>
      </c>
      <c r="E175" s="3">
        <v>4.6</v>
      </c>
      <c r="F175" s="1">
        <v>273</v>
      </c>
      <c r="G175" s="1">
        <v>149</v>
      </c>
      <c r="H175" s="1">
        <v>85</v>
      </c>
      <c r="I175" s="1">
        <v>37</v>
      </c>
      <c r="J175" s="1">
        <v>19</v>
      </c>
      <c r="K175" s="1">
        <v>4</v>
      </c>
      <c r="L175" s="1">
        <v>1</v>
      </c>
      <c r="M175" s="1">
        <v>0</v>
      </c>
      <c r="N175" s="1">
        <v>0</v>
      </c>
      <c r="O175" s="1">
        <v>1</v>
      </c>
      <c r="P175" s="1">
        <v>1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570</v>
      </c>
      <c r="V175" s="1">
        <f t="shared" si="31"/>
        <v>297</v>
      </c>
      <c r="W175" s="1">
        <f t="shared" si="32"/>
        <v>148</v>
      </c>
      <c r="X175" s="1">
        <f t="shared" si="33"/>
        <v>63</v>
      </c>
      <c r="Y175" s="1">
        <f t="shared" si="34"/>
        <v>26</v>
      </c>
      <c r="Z175" s="1">
        <f t="shared" si="35"/>
        <v>7</v>
      </c>
      <c r="AA175" s="1">
        <f t="shared" si="36"/>
        <v>3</v>
      </c>
      <c r="AB175" s="1">
        <f t="shared" si="37"/>
        <v>2</v>
      </c>
      <c r="AC175" s="1">
        <f t="shared" si="38"/>
        <v>2</v>
      </c>
      <c r="AD175" s="1">
        <f t="shared" si="39"/>
        <v>2</v>
      </c>
      <c r="AE175" s="1">
        <f t="shared" si="40"/>
        <v>1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25.964912280701753</v>
      </c>
    </row>
    <row r="176" spans="1:35" ht="15">
      <c r="A176" s="1">
        <v>73099</v>
      </c>
      <c r="B176" s="1">
        <v>9</v>
      </c>
      <c r="C176" s="1">
        <v>15</v>
      </c>
      <c r="D176" s="2">
        <v>8.787</v>
      </c>
      <c r="E176" s="3">
        <v>4.6</v>
      </c>
      <c r="F176" s="1">
        <v>258</v>
      </c>
      <c r="G176" s="1">
        <v>130</v>
      </c>
      <c r="H176" s="1">
        <v>64</v>
      </c>
      <c r="I176" s="1">
        <v>37</v>
      </c>
      <c r="J176" s="1">
        <v>18</v>
      </c>
      <c r="K176" s="1">
        <v>6</v>
      </c>
      <c r="L176" s="1">
        <v>10</v>
      </c>
      <c r="M176" s="1">
        <v>1</v>
      </c>
      <c r="N176" s="1">
        <v>0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2</v>
      </c>
      <c r="U176" s="1">
        <f t="shared" si="30"/>
        <v>525</v>
      </c>
      <c r="V176" s="1">
        <f t="shared" si="31"/>
        <v>267</v>
      </c>
      <c r="W176" s="1">
        <f t="shared" si="32"/>
        <v>137</v>
      </c>
      <c r="X176" s="1">
        <f t="shared" si="33"/>
        <v>73</v>
      </c>
      <c r="Y176" s="1">
        <f t="shared" si="34"/>
        <v>36</v>
      </c>
      <c r="Z176" s="1">
        <f t="shared" si="35"/>
        <v>18</v>
      </c>
      <c r="AA176" s="1">
        <f t="shared" si="36"/>
        <v>12</v>
      </c>
      <c r="AB176" s="1">
        <f t="shared" si="37"/>
        <v>2</v>
      </c>
      <c r="AC176" s="1">
        <f t="shared" si="38"/>
        <v>1</v>
      </c>
      <c r="AD176" s="1">
        <f t="shared" si="39"/>
        <v>1</v>
      </c>
      <c r="AE176" s="1">
        <f t="shared" si="40"/>
        <v>1</v>
      </c>
      <c r="AF176" s="1">
        <f t="shared" si="41"/>
        <v>1</v>
      </c>
      <c r="AG176" s="1">
        <f t="shared" si="42"/>
        <v>0</v>
      </c>
      <c r="AH176" s="1">
        <f t="shared" si="43"/>
        <v>0</v>
      </c>
      <c r="AI176" s="9">
        <f t="shared" si="44"/>
        <v>26.095238095238095</v>
      </c>
    </row>
    <row r="177" spans="1:35" ht="15">
      <c r="A177" s="1">
        <v>73099</v>
      </c>
      <c r="B177" s="1">
        <v>9</v>
      </c>
      <c r="C177" s="1">
        <v>16</v>
      </c>
      <c r="D177" s="2">
        <v>8.833</v>
      </c>
      <c r="E177" s="3">
        <v>4.6</v>
      </c>
      <c r="F177" s="1">
        <v>252</v>
      </c>
      <c r="G177" s="1">
        <v>160</v>
      </c>
      <c r="H177" s="1">
        <v>117</v>
      </c>
      <c r="I177" s="1">
        <v>57</v>
      </c>
      <c r="J177" s="1">
        <v>40</v>
      </c>
      <c r="K177" s="1">
        <v>12</v>
      </c>
      <c r="L177" s="1">
        <v>6</v>
      </c>
      <c r="M177" s="1">
        <v>8</v>
      </c>
      <c r="N177" s="1">
        <v>3</v>
      </c>
      <c r="O177" s="1">
        <v>2</v>
      </c>
      <c r="P177" s="1">
        <v>0</v>
      </c>
      <c r="Q177" s="1">
        <v>1</v>
      </c>
      <c r="R177" s="1">
        <v>0</v>
      </c>
      <c r="S177" s="1">
        <v>0</v>
      </c>
      <c r="T177" s="1">
        <v>2</v>
      </c>
      <c r="U177" s="1">
        <f t="shared" si="30"/>
        <v>658</v>
      </c>
      <c r="V177" s="1">
        <f t="shared" si="31"/>
        <v>406</v>
      </c>
      <c r="W177" s="1">
        <f t="shared" si="32"/>
        <v>246</v>
      </c>
      <c r="X177" s="1">
        <f t="shared" si="33"/>
        <v>129</v>
      </c>
      <c r="Y177" s="1">
        <f t="shared" si="34"/>
        <v>72</v>
      </c>
      <c r="Z177" s="1">
        <f t="shared" si="35"/>
        <v>32</v>
      </c>
      <c r="AA177" s="1">
        <f t="shared" si="36"/>
        <v>20</v>
      </c>
      <c r="AB177" s="1">
        <f t="shared" si="37"/>
        <v>14</v>
      </c>
      <c r="AC177" s="1">
        <f t="shared" si="38"/>
        <v>6</v>
      </c>
      <c r="AD177" s="1">
        <f t="shared" si="39"/>
        <v>3</v>
      </c>
      <c r="AE177" s="1">
        <f t="shared" si="40"/>
        <v>1</v>
      </c>
      <c r="AF177" s="1">
        <f t="shared" si="41"/>
        <v>1</v>
      </c>
      <c r="AG177" s="1">
        <f t="shared" si="42"/>
        <v>0</v>
      </c>
      <c r="AH177" s="1">
        <f t="shared" si="43"/>
        <v>0</v>
      </c>
      <c r="AI177" s="9">
        <f t="shared" si="44"/>
        <v>37.38601823708207</v>
      </c>
    </row>
    <row r="178" spans="1:35" ht="15">
      <c r="A178" s="1">
        <v>73099</v>
      </c>
      <c r="B178" s="1">
        <v>9</v>
      </c>
      <c r="C178" s="1">
        <v>17</v>
      </c>
      <c r="D178" s="2">
        <v>8.879</v>
      </c>
      <c r="E178" s="3">
        <v>4.6</v>
      </c>
      <c r="F178" s="1">
        <v>221</v>
      </c>
      <c r="G178" s="1">
        <v>140</v>
      </c>
      <c r="H178" s="1">
        <v>62</v>
      </c>
      <c r="I178" s="1">
        <v>39</v>
      </c>
      <c r="J178" s="1">
        <v>19</v>
      </c>
      <c r="K178" s="1">
        <v>5</v>
      </c>
      <c r="L178" s="1">
        <v>3</v>
      </c>
      <c r="M178" s="1">
        <v>0</v>
      </c>
      <c r="N178" s="1">
        <v>2</v>
      </c>
      <c r="O178" s="1">
        <v>2</v>
      </c>
      <c r="P178" s="1">
        <v>0</v>
      </c>
      <c r="Q178" s="1">
        <v>0</v>
      </c>
      <c r="R178" s="1">
        <v>0</v>
      </c>
      <c r="S178" s="1">
        <v>0</v>
      </c>
      <c r="T178" s="1">
        <v>2</v>
      </c>
      <c r="U178" s="1">
        <f t="shared" si="30"/>
        <v>493</v>
      </c>
      <c r="V178" s="1">
        <f t="shared" si="31"/>
        <v>272</v>
      </c>
      <c r="W178" s="1">
        <f t="shared" si="32"/>
        <v>132</v>
      </c>
      <c r="X178" s="1">
        <f t="shared" si="33"/>
        <v>70</v>
      </c>
      <c r="Y178" s="1">
        <f t="shared" si="34"/>
        <v>31</v>
      </c>
      <c r="Z178" s="1">
        <f t="shared" si="35"/>
        <v>12</v>
      </c>
      <c r="AA178" s="1">
        <f t="shared" si="36"/>
        <v>7</v>
      </c>
      <c r="AB178" s="1">
        <f t="shared" si="37"/>
        <v>4</v>
      </c>
      <c r="AC178" s="1">
        <f t="shared" si="38"/>
        <v>4</v>
      </c>
      <c r="AD178" s="1">
        <f t="shared" si="39"/>
        <v>2</v>
      </c>
      <c r="AE178" s="1">
        <f t="shared" si="40"/>
        <v>0</v>
      </c>
      <c r="AF178" s="1">
        <f t="shared" si="41"/>
        <v>0</v>
      </c>
      <c r="AG178" s="1">
        <f t="shared" si="42"/>
        <v>0</v>
      </c>
      <c r="AH178" s="1">
        <f t="shared" si="43"/>
        <v>0</v>
      </c>
      <c r="AI178" s="9">
        <f t="shared" si="44"/>
        <v>26.774847870182555</v>
      </c>
    </row>
    <row r="179" spans="1:35" ht="15">
      <c r="A179" s="1">
        <v>73099</v>
      </c>
      <c r="B179" s="1">
        <v>9</v>
      </c>
      <c r="C179" s="1">
        <v>18</v>
      </c>
      <c r="D179" s="2">
        <v>8.925</v>
      </c>
      <c r="E179" s="3">
        <v>4.6</v>
      </c>
      <c r="F179" s="1">
        <v>477</v>
      </c>
      <c r="G179" s="1">
        <v>297</v>
      </c>
      <c r="H179" s="1">
        <v>176</v>
      </c>
      <c r="I179" s="1">
        <v>97</v>
      </c>
      <c r="J179" s="1">
        <v>48</v>
      </c>
      <c r="K179" s="1">
        <v>18</v>
      </c>
      <c r="L179" s="1">
        <v>10</v>
      </c>
      <c r="M179" s="1">
        <v>3</v>
      </c>
      <c r="N179" s="1">
        <v>1</v>
      </c>
      <c r="O179" s="1">
        <v>2</v>
      </c>
      <c r="P179" s="1">
        <v>0</v>
      </c>
      <c r="Q179" s="1">
        <v>0</v>
      </c>
      <c r="R179" s="1">
        <v>1</v>
      </c>
      <c r="S179" s="1">
        <v>0</v>
      </c>
      <c r="T179" s="1">
        <v>2</v>
      </c>
      <c r="U179" s="1">
        <f t="shared" si="30"/>
        <v>1130</v>
      </c>
      <c r="V179" s="1">
        <f t="shared" si="31"/>
        <v>653</v>
      </c>
      <c r="W179" s="1">
        <f t="shared" si="32"/>
        <v>356</v>
      </c>
      <c r="X179" s="1">
        <f t="shared" si="33"/>
        <v>180</v>
      </c>
      <c r="Y179" s="1">
        <f t="shared" si="34"/>
        <v>83</v>
      </c>
      <c r="Z179" s="1">
        <f t="shared" si="35"/>
        <v>35</v>
      </c>
      <c r="AA179" s="1">
        <f t="shared" si="36"/>
        <v>17</v>
      </c>
      <c r="AB179" s="1">
        <f t="shared" si="37"/>
        <v>7</v>
      </c>
      <c r="AC179" s="1">
        <f t="shared" si="38"/>
        <v>4</v>
      </c>
      <c r="AD179" s="1">
        <f t="shared" si="39"/>
        <v>3</v>
      </c>
      <c r="AE179" s="1">
        <f t="shared" si="40"/>
        <v>1</v>
      </c>
      <c r="AF179" s="1">
        <f t="shared" si="41"/>
        <v>1</v>
      </c>
      <c r="AG179" s="1">
        <f t="shared" si="42"/>
        <v>1</v>
      </c>
      <c r="AH179" s="1">
        <f t="shared" si="43"/>
        <v>0</v>
      </c>
      <c r="AI179" s="9">
        <f t="shared" si="44"/>
        <v>31.504424778761063</v>
      </c>
    </row>
    <row r="180" spans="1:35" ht="15">
      <c r="A180" s="1">
        <v>73099</v>
      </c>
      <c r="B180" s="1">
        <v>9</v>
      </c>
      <c r="C180" s="1">
        <v>19</v>
      </c>
      <c r="D180" s="2">
        <v>8.971</v>
      </c>
      <c r="E180" s="3">
        <v>4.6</v>
      </c>
      <c r="F180" s="1">
        <v>459</v>
      </c>
      <c r="G180" s="1">
        <v>251</v>
      </c>
      <c r="H180" s="1">
        <v>158</v>
      </c>
      <c r="I180" s="1">
        <v>82</v>
      </c>
      <c r="J180" s="1">
        <v>38</v>
      </c>
      <c r="K180" s="1">
        <v>15</v>
      </c>
      <c r="L180" s="1">
        <v>8</v>
      </c>
      <c r="M180" s="1">
        <v>4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2</v>
      </c>
      <c r="U180" s="1">
        <f t="shared" si="30"/>
        <v>1016</v>
      </c>
      <c r="V180" s="1">
        <f t="shared" si="31"/>
        <v>557</v>
      </c>
      <c r="W180" s="1">
        <f t="shared" si="32"/>
        <v>306</v>
      </c>
      <c r="X180" s="1">
        <f t="shared" si="33"/>
        <v>148</v>
      </c>
      <c r="Y180" s="1">
        <f t="shared" si="34"/>
        <v>66</v>
      </c>
      <c r="Z180" s="1">
        <f t="shared" si="35"/>
        <v>28</v>
      </c>
      <c r="AA180" s="1">
        <f t="shared" si="36"/>
        <v>13</v>
      </c>
      <c r="AB180" s="1">
        <f t="shared" si="37"/>
        <v>5</v>
      </c>
      <c r="AC180" s="1">
        <f t="shared" si="38"/>
        <v>1</v>
      </c>
      <c r="AD180" s="1">
        <f t="shared" si="39"/>
        <v>0</v>
      </c>
      <c r="AE180" s="1">
        <f t="shared" si="40"/>
        <v>0</v>
      </c>
      <c r="AF180" s="1">
        <f t="shared" si="41"/>
        <v>0</v>
      </c>
      <c r="AG180" s="1">
        <f t="shared" si="42"/>
        <v>0</v>
      </c>
      <c r="AH180" s="1">
        <f t="shared" si="43"/>
        <v>0</v>
      </c>
      <c r="AI180" s="9">
        <f t="shared" si="44"/>
        <v>30.118110236220474</v>
      </c>
    </row>
    <row r="181" spans="1:35" ht="15">
      <c r="A181" s="1">
        <v>73099</v>
      </c>
      <c r="B181" s="1">
        <v>9</v>
      </c>
      <c r="C181" s="1">
        <v>20</v>
      </c>
      <c r="D181" s="2">
        <v>9.017</v>
      </c>
      <c r="E181" s="3">
        <v>4.6</v>
      </c>
      <c r="F181" s="1">
        <v>301</v>
      </c>
      <c r="G181" s="1">
        <v>163</v>
      </c>
      <c r="H181" s="1">
        <v>123</v>
      </c>
      <c r="I181" s="1">
        <v>69</v>
      </c>
      <c r="J181" s="1">
        <v>37</v>
      </c>
      <c r="K181" s="1">
        <v>26</v>
      </c>
      <c r="L181" s="1">
        <v>14</v>
      </c>
      <c r="M181" s="1">
        <v>9</v>
      </c>
      <c r="N181" s="1">
        <v>3</v>
      </c>
      <c r="O181" s="1">
        <v>2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747</v>
      </c>
      <c r="V181" s="1">
        <f t="shared" si="31"/>
        <v>446</v>
      </c>
      <c r="W181" s="1">
        <f t="shared" si="32"/>
        <v>283</v>
      </c>
      <c r="X181" s="1">
        <f t="shared" si="33"/>
        <v>160</v>
      </c>
      <c r="Y181" s="1">
        <f t="shared" si="34"/>
        <v>91</v>
      </c>
      <c r="Z181" s="1">
        <f t="shared" si="35"/>
        <v>54</v>
      </c>
      <c r="AA181" s="1">
        <f t="shared" si="36"/>
        <v>28</v>
      </c>
      <c r="AB181" s="1">
        <f t="shared" si="37"/>
        <v>14</v>
      </c>
      <c r="AC181" s="1">
        <f t="shared" si="38"/>
        <v>5</v>
      </c>
      <c r="AD181" s="1">
        <f t="shared" si="39"/>
        <v>2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37.88487282463186</v>
      </c>
    </row>
    <row r="182" spans="1:35" ht="15">
      <c r="A182" s="1">
        <v>73099</v>
      </c>
      <c r="B182" s="1">
        <v>9</v>
      </c>
      <c r="C182" s="1">
        <v>21</v>
      </c>
      <c r="D182" s="2">
        <v>9.063</v>
      </c>
      <c r="E182" s="3">
        <v>4.6</v>
      </c>
      <c r="F182" s="1">
        <v>156</v>
      </c>
      <c r="G182" s="1">
        <v>41</v>
      </c>
      <c r="H182" s="1">
        <v>24</v>
      </c>
      <c r="I182" s="1">
        <v>10</v>
      </c>
      <c r="J182" s="1">
        <v>3</v>
      </c>
      <c r="K182" s="1">
        <v>1</v>
      </c>
      <c r="L182" s="1">
        <v>1</v>
      </c>
      <c r="M182" s="1">
        <v>3</v>
      </c>
      <c r="N182" s="1">
        <v>0</v>
      </c>
      <c r="O182" s="1">
        <v>1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240</v>
      </c>
      <c r="V182" s="1">
        <f t="shared" si="31"/>
        <v>84</v>
      </c>
      <c r="W182" s="1">
        <f t="shared" si="32"/>
        <v>43</v>
      </c>
      <c r="X182" s="1">
        <f t="shared" si="33"/>
        <v>19</v>
      </c>
      <c r="Y182" s="1">
        <f t="shared" si="34"/>
        <v>9</v>
      </c>
      <c r="Z182" s="1">
        <f t="shared" si="35"/>
        <v>6</v>
      </c>
      <c r="AA182" s="1">
        <f t="shared" si="36"/>
        <v>5</v>
      </c>
      <c r="AB182" s="1">
        <f t="shared" si="37"/>
        <v>4</v>
      </c>
      <c r="AC182" s="1">
        <f t="shared" si="38"/>
        <v>1</v>
      </c>
      <c r="AD182" s="1">
        <f t="shared" si="39"/>
        <v>1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17.916666666666668</v>
      </c>
    </row>
    <row r="183" spans="1:35" ht="15">
      <c r="A183" s="1">
        <v>73099</v>
      </c>
      <c r="B183" s="1">
        <v>9</v>
      </c>
      <c r="C183" s="1">
        <v>22</v>
      </c>
      <c r="D183" s="2">
        <v>9.109</v>
      </c>
      <c r="E183" s="3">
        <v>4.6</v>
      </c>
      <c r="F183" s="1">
        <v>102</v>
      </c>
      <c r="G183" s="1">
        <v>43</v>
      </c>
      <c r="H183" s="1">
        <v>28</v>
      </c>
      <c r="I183" s="1">
        <v>10</v>
      </c>
      <c r="J183" s="1">
        <v>14</v>
      </c>
      <c r="K183" s="1">
        <v>6</v>
      </c>
      <c r="L183" s="1">
        <v>0</v>
      </c>
      <c r="M183" s="1">
        <v>0</v>
      </c>
      <c r="N183" s="1">
        <v>1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2</v>
      </c>
      <c r="U183" s="1">
        <f t="shared" si="30"/>
        <v>204</v>
      </c>
      <c r="V183" s="1">
        <f t="shared" si="31"/>
        <v>102</v>
      </c>
      <c r="W183" s="1">
        <f t="shared" si="32"/>
        <v>59</v>
      </c>
      <c r="X183" s="1">
        <f t="shared" si="33"/>
        <v>31</v>
      </c>
      <c r="Y183" s="1">
        <f t="shared" si="34"/>
        <v>21</v>
      </c>
      <c r="Z183" s="1">
        <f t="shared" si="35"/>
        <v>7</v>
      </c>
      <c r="AA183" s="1">
        <f t="shared" si="36"/>
        <v>1</v>
      </c>
      <c r="AB183" s="1">
        <f t="shared" si="37"/>
        <v>1</v>
      </c>
      <c r="AC183" s="1">
        <f t="shared" si="38"/>
        <v>1</v>
      </c>
      <c r="AD183" s="1">
        <f t="shared" si="39"/>
        <v>0</v>
      </c>
      <c r="AE183" s="1">
        <f t="shared" si="40"/>
        <v>0</v>
      </c>
      <c r="AF183" s="1">
        <f t="shared" si="41"/>
        <v>0</v>
      </c>
      <c r="AG183" s="1">
        <f t="shared" si="42"/>
        <v>0</v>
      </c>
      <c r="AH183" s="1">
        <f t="shared" si="43"/>
        <v>0</v>
      </c>
      <c r="AI183" s="9">
        <f t="shared" si="44"/>
        <v>28.921568627450984</v>
      </c>
    </row>
    <row r="184" spans="1:35" ht="15">
      <c r="A184" s="1">
        <v>73099</v>
      </c>
      <c r="B184" s="1">
        <v>10</v>
      </c>
      <c r="C184" s="1">
        <v>1</v>
      </c>
      <c r="D184" s="2">
        <v>9.155</v>
      </c>
      <c r="E184" s="3">
        <v>8</v>
      </c>
      <c r="F184" s="1">
        <v>78</v>
      </c>
      <c r="G184" s="1">
        <v>45</v>
      </c>
      <c r="H184" s="1">
        <v>18</v>
      </c>
      <c r="I184" s="1">
        <v>7</v>
      </c>
      <c r="J184" s="1">
        <v>8</v>
      </c>
      <c r="K184" s="1">
        <v>1</v>
      </c>
      <c r="L184" s="1">
        <v>0</v>
      </c>
      <c r="M184" s="1">
        <v>1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158</v>
      </c>
      <c r="V184" s="1">
        <f t="shared" si="31"/>
        <v>80</v>
      </c>
      <c r="W184" s="1">
        <f t="shared" si="32"/>
        <v>35</v>
      </c>
      <c r="X184" s="1">
        <f t="shared" si="33"/>
        <v>17</v>
      </c>
      <c r="Y184" s="1">
        <f t="shared" si="34"/>
        <v>10</v>
      </c>
      <c r="Z184" s="1">
        <f t="shared" si="35"/>
        <v>2</v>
      </c>
      <c r="AA184" s="1">
        <f t="shared" si="36"/>
        <v>1</v>
      </c>
      <c r="AB184" s="1">
        <f t="shared" si="37"/>
        <v>1</v>
      </c>
      <c r="AC184" s="1">
        <f t="shared" si="38"/>
        <v>0</v>
      </c>
      <c r="AD184" s="1">
        <f t="shared" si="39"/>
        <v>0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22.151898734177212</v>
      </c>
    </row>
    <row r="185" spans="1:35" ht="15">
      <c r="A185" s="1">
        <v>73099</v>
      </c>
      <c r="B185" s="1">
        <v>10</v>
      </c>
      <c r="C185" s="1">
        <v>2</v>
      </c>
      <c r="D185" s="2">
        <v>9.235</v>
      </c>
      <c r="E185" s="3">
        <v>7</v>
      </c>
      <c r="F185" s="1">
        <v>161</v>
      </c>
      <c r="G185" s="1">
        <v>89</v>
      </c>
      <c r="H185" s="1">
        <v>44</v>
      </c>
      <c r="I185" s="1">
        <v>26</v>
      </c>
      <c r="J185" s="1">
        <v>15</v>
      </c>
      <c r="K185" s="1">
        <v>10</v>
      </c>
      <c r="L185" s="1">
        <v>2</v>
      </c>
      <c r="M185" s="1">
        <v>1</v>
      </c>
      <c r="N185" s="1">
        <v>1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349</v>
      </c>
      <c r="V185" s="1">
        <f t="shared" si="31"/>
        <v>188</v>
      </c>
      <c r="W185" s="1">
        <f t="shared" si="32"/>
        <v>99</v>
      </c>
      <c r="X185" s="1">
        <f t="shared" si="33"/>
        <v>55</v>
      </c>
      <c r="Y185" s="1">
        <f t="shared" si="34"/>
        <v>29</v>
      </c>
      <c r="Z185" s="1">
        <f t="shared" si="35"/>
        <v>14</v>
      </c>
      <c r="AA185" s="1">
        <f t="shared" si="36"/>
        <v>4</v>
      </c>
      <c r="AB185" s="1">
        <f t="shared" si="37"/>
        <v>2</v>
      </c>
      <c r="AC185" s="1">
        <f t="shared" si="38"/>
        <v>1</v>
      </c>
      <c r="AD185" s="1">
        <f t="shared" si="39"/>
        <v>0</v>
      </c>
      <c r="AE185" s="1">
        <f t="shared" si="40"/>
        <v>0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28.36676217765043</v>
      </c>
    </row>
    <row r="186" spans="1:35" ht="15">
      <c r="A186" s="1">
        <v>73099</v>
      </c>
      <c r="B186" s="1">
        <v>10</v>
      </c>
      <c r="C186" s="1">
        <v>3</v>
      </c>
      <c r="D186" s="2">
        <v>9.305</v>
      </c>
      <c r="E186" s="3">
        <v>5.6</v>
      </c>
      <c r="F186" s="1">
        <v>72</v>
      </c>
      <c r="G186" s="1">
        <v>38</v>
      </c>
      <c r="H186" s="1">
        <v>22</v>
      </c>
      <c r="I186" s="1">
        <v>11</v>
      </c>
      <c r="J186" s="1">
        <v>8</v>
      </c>
      <c r="K186" s="1">
        <v>1</v>
      </c>
      <c r="L186" s="1">
        <v>1</v>
      </c>
      <c r="M186" s="1">
        <v>2</v>
      </c>
      <c r="N186" s="1">
        <v>1</v>
      </c>
      <c r="O186" s="1">
        <v>1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157</v>
      </c>
      <c r="V186" s="1">
        <f t="shared" si="31"/>
        <v>85</v>
      </c>
      <c r="W186" s="1">
        <f t="shared" si="32"/>
        <v>47</v>
      </c>
      <c r="X186" s="1">
        <f t="shared" si="33"/>
        <v>25</v>
      </c>
      <c r="Y186" s="1">
        <f t="shared" si="34"/>
        <v>14</v>
      </c>
      <c r="Z186" s="1">
        <f t="shared" si="35"/>
        <v>6</v>
      </c>
      <c r="AA186" s="1">
        <f t="shared" si="36"/>
        <v>5</v>
      </c>
      <c r="AB186" s="1">
        <f t="shared" si="37"/>
        <v>4</v>
      </c>
      <c r="AC186" s="1">
        <f t="shared" si="38"/>
        <v>2</v>
      </c>
      <c r="AD186" s="1">
        <f t="shared" si="39"/>
        <v>1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29.936305732484076</v>
      </c>
    </row>
    <row r="187" spans="1:35" ht="15">
      <c r="A187" s="1">
        <v>73099</v>
      </c>
      <c r="B187" s="1">
        <v>10</v>
      </c>
      <c r="C187" s="1">
        <v>4</v>
      </c>
      <c r="D187" s="2">
        <v>9.361</v>
      </c>
      <c r="E187" s="3">
        <v>5.6</v>
      </c>
      <c r="F187" s="1">
        <v>52</v>
      </c>
      <c r="G187" s="1">
        <v>28</v>
      </c>
      <c r="H187" s="1">
        <v>16</v>
      </c>
      <c r="I187" s="1">
        <v>8</v>
      </c>
      <c r="J187" s="1">
        <v>6</v>
      </c>
      <c r="K187" s="1">
        <v>2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2</v>
      </c>
      <c r="U187" s="1">
        <f t="shared" si="30"/>
        <v>113</v>
      </c>
      <c r="V187" s="1">
        <f t="shared" si="31"/>
        <v>61</v>
      </c>
      <c r="W187" s="1">
        <f t="shared" si="32"/>
        <v>33</v>
      </c>
      <c r="X187" s="1">
        <f t="shared" si="33"/>
        <v>17</v>
      </c>
      <c r="Y187" s="1">
        <f t="shared" si="34"/>
        <v>9</v>
      </c>
      <c r="Z187" s="1">
        <f t="shared" si="35"/>
        <v>3</v>
      </c>
      <c r="AA187" s="1">
        <f t="shared" si="36"/>
        <v>1</v>
      </c>
      <c r="AB187" s="1">
        <f t="shared" si="37"/>
        <v>0</v>
      </c>
      <c r="AC187" s="1">
        <f t="shared" si="38"/>
        <v>0</v>
      </c>
      <c r="AD187" s="1">
        <f t="shared" si="39"/>
        <v>0</v>
      </c>
      <c r="AE187" s="1">
        <f t="shared" si="40"/>
        <v>0</v>
      </c>
      <c r="AF187" s="1">
        <f t="shared" si="41"/>
        <v>0</v>
      </c>
      <c r="AG187" s="1">
        <f t="shared" si="42"/>
        <v>0</v>
      </c>
      <c r="AH187" s="1">
        <f t="shared" si="43"/>
        <v>0</v>
      </c>
      <c r="AI187" s="9">
        <f t="shared" si="44"/>
        <v>29.20353982300885</v>
      </c>
    </row>
    <row r="188" spans="1:35" ht="15">
      <c r="A188" s="1">
        <v>73099</v>
      </c>
      <c r="B188" s="1">
        <v>10</v>
      </c>
      <c r="C188" s="1">
        <v>5</v>
      </c>
      <c r="D188" s="2">
        <v>9.417</v>
      </c>
      <c r="E188" s="3">
        <v>5.6</v>
      </c>
      <c r="F188" s="1">
        <v>103</v>
      </c>
      <c r="G188" s="1">
        <v>49</v>
      </c>
      <c r="H188" s="1">
        <v>32</v>
      </c>
      <c r="I188" s="1">
        <v>8</v>
      </c>
      <c r="J188" s="1">
        <v>6</v>
      </c>
      <c r="K188" s="1">
        <v>1</v>
      </c>
      <c r="L188" s="1">
        <v>1</v>
      </c>
      <c r="M188" s="1">
        <v>0</v>
      </c>
      <c r="N188" s="1">
        <v>0</v>
      </c>
      <c r="O188" s="1">
        <v>1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201</v>
      </c>
      <c r="V188" s="1">
        <f t="shared" si="31"/>
        <v>98</v>
      </c>
      <c r="W188" s="1">
        <f t="shared" si="32"/>
        <v>49</v>
      </c>
      <c r="X188" s="1">
        <f t="shared" si="33"/>
        <v>17</v>
      </c>
      <c r="Y188" s="1">
        <f t="shared" si="34"/>
        <v>9</v>
      </c>
      <c r="Z188" s="1">
        <f t="shared" si="35"/>
        <v>3</v>
      </c>
      <c r="AA188" s="1">
        <f t="shared" si="36"/>
        <v>2</v>
      </c>
      <c r="AB188" s="1">
        <f t="shared" si="37"/>
        <v>1</v>
      </c>
      <c r="AC188" s="1">
        <f t="shared" si="38"/>
        <v>1</v>
      </c>
      <c r="AD188" s="1">
        <f t="shared" si="39"/>
        <v>1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24.378109452736318</v>
      </c>
    </row>
    <row r="189" spans="1:35" ht="15">
      <c r="A189" s="1">
        <v>73099</v>
      </c>
      <c r="B189" s="1">
        <v>10</v>
      </c>
      <c r="C189" s="1">
        <v>6</v>
      </c>
      <c r="D189" s="2">
        <v>9.473</v>
      </c>
      <c r="E189" s="3">
        <v>5.6</v>
      </c>
      <c r="F189" s="1">
        <v>163</v>
      </c>
      <c r="G189" s="1">
        <v>76</v>
      </c>
      <c r="H189" s="1">
        <v>48</v>
      </c>
      <c r="I189" s="1">
        <v>21</v>
      </c>
      <c r="J189" s="1">
        <v>11</v>
      </c>
      <c r="K189" s="1">
        <v>4</v>
      </c>
      <c r="L189" s="1">
        <v>3</v>
      </c>
      <c r="M189" s="1">
        <v>2</v>
      </c>
      <c r="N189" s="1">
        <v>1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329</v>
      </c>
      <c r="V189" s="1">
        <f t="shared" si="31"/>
        <v>166</v>
      </c>
      <c r="W189" s="1">
        <f t="shared" si="32"/>
        <v>90</v>
      </c>
      <c r="X189" s="1">
        <f t="shared" si="33"/>
        <v>42</v>
      </c>
      <c r="Y189" s="1">
        <f t="shared" si="34"/>
        <v>21</v>
      </c>
      <c r="Z189" s="1">
        <f t="shared" si="35"/>
        <v>10</v>
      </c>
      <c r="AA189" s="1">
        <f t="shared" si="36"/>
        <v>6</v>
      </c>
      <c r="AB189" s="1">
        <f t="shared" si="37"/>
        <v>3</v>
      </c>
      <c r="AC189" s="1">
        <f t="shared" si="38"/>
        <v>1</v>
      </c>
      <c r="AD189" s="1">
        <f t="shared" si="39"/>
        <v>0</v>
      </c>
      <c r="AE189" s="1">
        <f t="shared" si="40"/>
        <v>0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27.35562310030395</v>
      </c>
    </row>
    <row r="190" spans="1:35" ht="15">
      <c r="A190" s="1">
        <v>73099</v>
      </c>
      <c r="B190" s="1">
        <v>10</v>
      </c>
      <c r="C190" s="1">
        <v>7</v>
      </c>
      <c r="D190" s="2">
        <v>9.529</v>
      </c>
      <c r="E190" s="3">
        <v>5.6</v>
      </c>
      <c r="F190" s="1">
        <v>127</v>
      </c>
      <c r="G190" s="1">
        <v>78</v>
      </c>
      <c r="H190" s="1">
        <v>33</v>
      </c>
      <c r="I190" s="1">
        <v>22</v>
      </c>
      <c r="J190" s="1">
        <v>7</v>
      </c>
      <c r="K190" s="1">
        <v>0</v>
      </c>
      <c r="L190" s="1">
        <v>1</v>
      </c>
      <c r="M190" s="1">
        <v>0</v>
      </c>
      <c r="N190" s="1">
        <v>0</v>
      </c>
      <c r="O190" s="1">
        <v>0</v>
      </c>
      <c r="P190" s="1">
        <v>2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270</v>
      </c>
      <c r="V190" s="1">
        <f t="shared" si="31"/>
        <v>143</v>
      </c>
      <c r="W190" s="1">
        <f t="shared" si="32"/>
        <v>65</v>
      </c>
      <c r="X190" s="1">
        <f t="shared" si="33"/>
        <v>32</v>
      </c>
      <c r="Y190" s="1">
        <f t="shared" si="34"/>
        <v>10</v>
      </c>
      <c r="Z190" s="1">
        <f t="shared" si="35"/>
        <v>3</v>
      </c>
      <c r="AA190" s="1">
        <f t="shared" si="36"/>
        <v>3</v>
      </c>
      <c r="AB190" s="1">
        <f t="shared" si="37"/>
        <v>2</v>
      </c>
      <c r="AC190" s="1">
        <f t="shared" si="38"/>
        <v>2</v>
      </c>
      <c r="AD190" s="1">
        <f t="shared" si="39"/>
        <v>2</v>
      </c>
      <c r="AE190" s="1">
        <f t="shared" si="40"/>
        <v>2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24.074074074074073</v>
      </c>
    </row>
    <row r="191" spans="1:35" ht="15">
      <c r="A191" s="1">
        <v>73099</v>
      </c>
      <c r="B191" s="1">
        <v>10</v>
      </c>
      <c r="C191" s="1">
        <v>8</v>
      </c>
      <c r="D191" s="2">
        <v>9.585</v>
      </c>
      <c r="E191" s="3">
        <v>5.6</v>
      </c>
      <c r="F191" s="1">
        <v>325</v>
      </c>
      <c r="G191" s="1">
        <v>188</v>
      </c>
      <c r="H191" s="1">
        <v>102</v>
      </c>
      <c r="I191" s="1">
        <v>47</v>
      </c>
      <c r="J191" s="1">
        <v>33</v>
      </c>
      <c r="K191" s="1">
        <v>10</v>
      </c>
      <c r="L191" s="1">
        <v>2</v>
      </c>
      <c r="M191" s="1">
        <v>8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2</v>
      </c>
      <c r="U191" s="1">
        <f t="shared" si="30"/>
        <v>716</v>
      </c>
      <c r="V191" s="1">
        <f t="shared" si="31"/>
        <v>391</v>
      </c>
      <c r="W191" s="1">
        <f t="shared" si="32"/>
        <v>203</v>
      </c>
      <c r="X191" s="1">
        <f t="shared" si="33"/>
        <v>101</v>
      </c>
      <c r="Y191" s="1">
        <f t="shared" si="34"/>
        <v>54</v>
      </c>
      <c r="Z191" s="1">
        <f t="shared" si="35"/>
        <v>21</v>
      </c>
      <c r="AA191" s="1">
        <f t="shared" si="36"/>
        <v>11</v>
      </c>
      <c r="AB191" s="1">
        <f t="shared" si="37"/>
        <v>9</v>
      </c>
      <c r="AC191" s="1">
        <f t="shared" si="38"/>
        <v>1</v>
      </c>
      <c r="AD191" s="1">
        <f t="shared" si="39"/>
        <v>1</v>
      </c>
      <c r="AE191" s="1">
        <f t="shared" si="40"/>
        <v>1</v>
      </c>
      <c r="AF191" s="1">
        <f t="shared" si="41"/>
        <v>1</v>
      </c>
      <c r="AG191" s="1">
        <f t="shared" si="42"/>
        <v>1</v>
      </c>
      <c r="AH191" s="1">
        <f t="shared" si="43"/>
        <v>1</v>
      </c>
      <c r="AI191" s="9">
        <f t="shared" si="44"/>
        <v>28.35195530726257</v>
      </c>
    </row>
    <row r="192" spans="1:35" ht="15">
      <c r="A192" s="1">
        <v>73099</v>
      </c>
      <c r="B192" s="1">
        <v>10</v>
      </c>
      <c r="C192" s="1">
        <v>9</v>
      </c>
      <c r="D192" s="2">
        <v>9.641</v>
      </c>
      <c r="E192" s="3">
        <v>5.6</v>
      </c>
      <c r="F192" s="1">
        <v>237</v>
      </c>
      <c r="G192" s="1">
        <v>114</v>
      </c>
      <c r="H192" s="1">
        <v>88</v>
      </c>
      <c r="I192" s="1">
        <v>48</v>
      </c>
      <c r="J192" s="1">
        <v>16</v>
      </c>
      <c r="K192" s="1">
        <v>9</v>
      </c>
      <c r="L192" s="1">
        <v>2</v>
      </c>
      <c r="M192" s="1">
        <v>2</v>
      </c>
      <c r="N192" s="1">
        <v>0</v>
      </c>
      <c r="O192" s="1">
        <v>0</v>
      </c>
      <c r="P192" s="1">
        <v>1</v>
      </c>
      <c r="Q192" s="1">
        <v>0</v>
      </c>
      <c r="R192" s="1">
        <v>1</v>
      </c>
      <c r="S192" s="1">
        <v>0</v>
      </c>
      <c r="T192" s="1">
        <v>2</v>
      </c>
      <c r="U192" s="1">
        <f t="shared" si="30"/>
        <v>518</v>
      </c>
      <c r="V192" s="1">
        <f t="shared" si="31"/>
        <v>281</v>
      </c>
      <c r="W192" s="1">
        <f t="shared" si="32"/>
        <v>167</v>
      </c>
      <c r="X192" s="1">
        <f t="shared" si="33"/>
        <v>79</v>
      </c>
      <c r="Y192" s="1">
        <f t="shared" si="34"/>
        <v>31</v>
      </c>
      <c r="Z192" s="1">
        <f t="shared" si="35"/>
        <v>15</v>
      </c>
      <c r="AA192" s="1">
        <f t="shared" si="36"/>
        <v>6</v>
      </c>
      <c r="AB192" s="1">
        <f t="shared" si="37"/>
        <v>4</v>
      </c>
      <c r="AC192" s="1">
        <f t="shared" si="38"/>
        <v>2</v>
      </c>
      <c r="AD192" s="1">
        <f t="shared" si="39"/>
        <v>2</v>
      </c>
      <c r="AE192" s="1">
        <f t="shared" si="40"/>
        <v>2</v>
      </c>
      <c r="AF192" s="1">
        <f t="shared" si="41"/>
        <v>1</v>
      </c>
      <c r="AG192" s="1">
        <f t="shared" si="42"/>
        <v>1</v>
      </c>
      <c r="AH192" s="1">
        <f t="shared" si="43"/>
        <v>0</v>
      </c>
      <c r="AI192" s="9">
        <f t="shared" si="44"/>
        <v>32.239382239382245</v>
      </c>
    </row>
    <row r="193" spans="1:35" ht="15">
      <c r="A193" s="1">
        <v>73099</v>
      </c>
      <c r="B193" s="1">
        <v>10</v>
      </c>
      <c r="C193" s="1">
        <v>10</v>
      </c>
      <c r="D193" s="2">
        <v>9.697</v>
      </c>
      <c r="E193" s="3">
        <v>5.6</v>
      </c>
      <c r="F193" s="1">
        <v>108</v>
      </c>
      <c r="G193" s="1">
        <v>50</v>
      </c>
      <c r="H193" s="1">
        <v>30</v>
      </c>
      <c r="I193" s="1">
        <v>12</v>
      </c>
      <c r="J193" s="1">
        <v>7</v>
      </c>
      <c r="K193" s="1">
        <v>4</v>
      </c>
      <c r="L193" s="1">
        <v>1</v>
      </c>
      <c r="M193" s="1">
        <v>1</v>
      </c>
      <c r="N193" s="1">
        <v>0</v>
      </c>
      <c r="O193" s="1">
        <v>2</v>
      </c>
      <c r="P193" s="1">
        <v>0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215</v>
      </c>
      <c r="V193" s="1">
        <f t="shared" si="31"/>
        <v>107</v>
      </c>
      <c r="W193" s="1">
        <f t="shared" si="32"/>
        <v>57</v>
      </c>
      <c r="X193" s="1">
        <f t="shared" si="33"/>
        <v>27</v>
      </c>
      <c r="Y193" s="1">
        <f t="shared" si="34"/>
        <v>15</v>
      </c>
      <c r="Z193" s="1">
        <f t="shared" si="35"/>
        <v>8</v>
      </c>
      <c r="AA193" s="1">
        <f t="shared" si="36"/>
        <v>4</v>
      </c>
      <c r="AB193" s="1">
        <f t="shared" si="37"/>
        <v>3</v>
      </c>
      <c r="AC193" s="1">
        <f t="shared" si="38"/>
        <v>2</v>
      </c>
      <c r="AD193" s="1">
        <f t="shared" si="39"/>
        <v>2</v>
      </c>
      <c r="AE193" s="1">
        <f t="shared" si="40"/>
        <v>0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26.51162790697674</v>
      </c>
    </row>
    <row r="194" spans="1:35" ht="15">
      <c r="A194" s="1">
        <v>73099</v>
      </c>
      <c r="B194" s="1">
        <v>10</v>
      </c>
      <c r="C194" s="1">
        <v>11</v>
      </c>
      <c r="D194" s="2">
        <v>9.753</v>
      </c>
      <c r="E194" s="3">
        <v>5.6</v>
      </c>
      <c r="F194" s="1">
        <v>288</v>
      </c>
      <c r="G194" s="1">
        <v>110</v>
      </c>
      <c r="H194" s="1">
        <v>37</v>
      </c>
      <c r="I194" s="1">
        <v>22</v>
      </c>
      <c r="J194" s="1">
        <v>15</v>
      </c>
      <c r="K194" s="1">
        <v>5</v>
      </c>
      <c r="L194" s="1">
        <v>3</v>
      </c>
      <c r="M194" s="1">
        <v>0</v>
      </c>
      <c r="N194" s="1">
        <v>1</v>
      </c>
      <c r="O194" s="1">
        <v>1</v>
      </c>
      <c r="P194" s="1">
        <v>1</v>
      </c>
      <c r="Q194" s="1">
        <v>1</v>
      </c>
      <c r="R194" s="1">
        <v>0</v>
      </c>
      <c r="S194" s="1">
        <v>2</v>
      </c>
      <c r="T194" s="1">
        <v>2</v>
      </c>
      <c r="U194" s="1">
        <f t="shared" si="30"/>
        <v>486</v>
      </c>
      <c r="V194" s="1">
        <f t="shared" si="31"/>
        <v>198</v>
      </c>
      <c r="W194" s="1">
        <f t="shared" si="32"/>
        <v>88</v>
      </c>
      <c r="X194" s="1">
        <f t="shared" si="33"/>
        <v>51</v>
      </c>
      <c r="Y194" s="1">
        <f t="shared" si="34"/>
        <v>29</v>
      </c>
      <c r="Z194" s="1">
        <f t="shared" si="35"/>
        <v>14</v>
      </c>
      <c r="AA194" s="1">
        <f t="shared" si="36"/>
        <v>9</v>
      </c>
      <c r="AB194" s="1">
        <f t="shared" si="37"/>
        <v>6</v>
      </c>
      <c r="AC194" s="1">
        <f t="shared" si="38"/>
        <v>6</v>
      </c>
      <c r="AD194" s="1">
        <f t="shared" si="39"/>
        <v>5</v>
      </c>
      <c r="AE194" s="1">
        <f t="shared" si="40"/>
        <v>4</v>
      </c>
      <c r="AF194" s="1">
        <f t="shared" si="41"/>
        <v>3</v>
      </c>
      <c r="AG194" s="1">
        <f t="shared" si="42"/>
        <v>2</v>
      </c>
      <c r="AH194" s="1">
        <f t="shared" si="43"/>
        <v>2</v>
      </c>
      <c r="AI194" s="9">
        <f t="shared" si="44"/>
        <v>18.106995884773664</v>
      </c>
    </row>
    <row r="195" spans="1:35" ht="15">
      <c r="A195" s="1">
        <v>73099</v>
      </c>
      <c r="B195" s="1">
        <v>10</v>
      </c>
      <c r="C195" s="1">
        <v>12</v>
      </c>
      <c r="D195" s="2">
        <v>9.809</v>
      </c>
      <c r="E195" s="3">
        <v>5.6</v>
      </c>
      <c r="F195" s="1">
        <v>184</v>
      </c>
      <c r="G195" s="1">
        <v>86</v>
      </c>
      <c r="H195" s="1">
        <v>56</v>
      </c>
      <c r="I195" s="1">
        <v>38</v>
      </c>
      <c r="J195" s="1">
        <v>18</v>
      </c>
      <c r="K195" s="1">
        <v>5</v>
      </c>
      <c r="L195" s="1">
        <v>3</v>
      </c>
      <c r="M195" s="1">
        <v>2</v>
      </c>
      <c r="N195" s="1">
        <v>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393</v>
      </c>
      <c r="V195" s="1">
        <f t="shared" si="31"/>
        <v>209</v>
      </c>
      <c r="W195" s="1">
        <f t="shared" si="32"/>
        <v>123</v>
      </c>
      <c r="X195" s="1">
        <f t="shared" si="33"/>
        <v>67</v>
      </c>
      <c r="Y195" s="1">
        <f t="shared" si="34"/>
        <v>29</v>
      </c>
      <c r="Z195" s="1">
        <f t="shared" si="35"/>
        <v>11</v>
      </c>
      <c r="AA195" s="1">
        <f t="shared" si="36"/>
        <v>6</v>
      </c>
      <c r="AB195" s="1">
        <f t="shared" si="37"/>
        <v>3</v>
      </c>
      <c r="AC195" s="1">
        <f t="shared" si="38"/>
        <v>1</v>
      </c>
      <c r="AD195" s="1">
        <f t="shared" si="39"/>
        <v>0</v>
      </c>
      <c r="AE195" s="1">
        <f t="shared" si="40"/>
        <v>0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31.297709923664126</v>
      </c>
    </row>
    <row r="196" spans="1:35" ht="15">
      <c r="A196" s="1">
        <v>73099</v>
      </c>
      <c r="B196" s="1">
        <v>10</v>
      </c>
      <c r="C196" s="1">
        <v>13</v>
      </c>
      <c r="D196" s="2">
        <v>9.865</v>
      </c>
      <c r="E196" s="3">
        <v>5.5</v>
      </c>
      <c r="F196" s="1">
        <v>97</v>
      </c>
      <c r="G196" s="1">
        <v>39</v>
      </c>
      <c r="H196" s="1">
        <v>23</v>
      </c>
      <c r="I196" s="1">
        <v>16</v>
      </c>
      <c r="J196" s="1">
        <v>7</v>
      </c>
      <c r="K196" s="1">
        <v>3</v>
      </c>
      <c r="L196" s="1">
        <v>2</v>
      </c>
      <c r="M196" s="1">
        <v>1</v>
      </c>
      <c r="N196" s="1">
        <v>1</v>
      </c>
      <c r="O196" s="1">
        <v>1</v>
      </c>
      <c r="P196" s="1">
        <v>2</v>
      </c>
      <c r="Q196" s="1">
        <v>0</v>
      </c>
      <c r="R196" s="1">
        <v>0</v>
      </c>
      <c r="S196" s="1">
        <v>0</v>
      </c>
      <c r="T196" s="1">
        <v>2</v>
      </c>
      <c r="U196" s="1">
        <f t="shared" si="30"/>
        <v>192</v>
      </c>
      <c r="V196" s="1">
        <f t="shared" si="31"/>
        <v>95</v>
      </c>
      <c r="W196" s="1">
        <f t="shared" si="32"/>
        <v>56</v>
      </c>
      <c r="X196" s="1">
        <f t="shared" si="33"/>
        <v>33</v>
      </c>
      <c r="Y196" s="1">
        <f t="shared" si="34"/>
        <v>17</v>
      </c>
      <c r="Z196" s="1">
        <f t="shared" si="35"/>
        <v>10</v>
      </c>
      <c r="AA196" s="1">
        <f t="shared" si="36"/>
        <v>7</v>
      </c>
      <c r="AB196" s="1">
        <f t="shared" si="37"/>
        <v>5</v>
      </c>
      <c r="AC196" s="1">
        <f t="shared" si="38"/>
        <v>4</v>
      </c>
      <c r="AD196" s="1">
        <f t="shared" si="39"/>
        <v>3</v>
      </c>
      <c r="AE196" s="1">
        <f t="shared" si="40"/>
        <v>2</v>
      </c>
      <c r="AF196" s="1">
        <f t="shared" si="41"/>
        <v>0</v>
      </c>
      <c r="AG196" s="1">
        <f t="shared" si="42"/>
        <v>0</v>
      </c>
      <c r="AH196" s="1">
        <f t="shared" si="43"/>
        <v>0</v>
      </c>
      <c r="AI196" s="9">
        <f t="shared" si="44"/>
        <v>29.166666666666668</v>
      </c>
    </row>
    <row r="197" spans="1:35" ht="15">
      <c r="A197" s="1">
        <v>73099</v>
      </c>
      <c r="B197" s="1">
        <v>10</v>
      </c>
      <c r="C197" s="1">
        <v>14</v>
      </c>
      <c r="D197" s="2">
        <v>9.92</v>
      </c>
      <c r="E197" s="3">
        <v>5.5</v>
      </c>
      <c r="F197" s="1">
        <v>152</v>
      </c>
      <c r="G197" s="1">
        <v>62</v>
      </c>
      <c r="H197" s="1">
        <v>48</v>
      </c>
      <c r="I197" s="1">
        <v>15</v>
      </c>
      <c r="J197" s="1">
        <v>9</v>
      </c>
      <c r="K197" s="1">
        <v>4</v>
      </c>
      <c r="L197" s="1">
        <v>0</v>
      </c>
      <c r="M197" s="1">
        <v>1</v>
      </c>
      <c r="N197" s="1">
        <v>0</v>
      </c>
      <c r="O197" s="1">
        <v>1</v>
      </c>
      <c r="P197" s="1">
        <v>2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294</v>
      </c>
      <c r="V197" s="1">
        <f t="shared" si="31"/>
        <v>142</v>
      </c>
      <c r="W197" s="1">
        <f t="shared" si="32"/>
        <v>80</v>
      </c>
      <c r="X197" s="1">
        <f t="shared" si="33"/>
        <v>32</v>
      </c>
      <c r="Y197" s="1">
        <f t="shared" si="34"/>
        <v>17</v>
      </c>
      <c r="Z197" s="1">
        <f t="shared" si="35"/>
        <v>8</v>
      </c>
      <c r="AA197" s="1">
        <f t="shared" si="36"/>
        <v>4</v>
      </c>
      <c r="AB197" s="1">
        <f t="shared" si="37"/>
        <v>4</v>
      </c>
      <c r="AC197" s="1">
        <f t="shared" si="38"/>
        <v>3</v>
      </c>
      <c r="AD197" s="1">
        <f t="shared" si="39"/>
        <v>3</v>
      </c>
      <c r="AE197" s="1">
        <f t="shared" si="40"/>
        <v>2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27.2108843537415</v>
      </c>
    </row>
    <row r="198" spans="1:35" ht="15">
      <c r="A198" s="1">
        <v>73099</v>
      </c>
      <c r="B198" s="1">
        <v>10</v>
      </c>
      <c r="C198" s="1">
        <v>15</v>
      </c>
      <c r="D198" s="2">
        <v>9.975</v>
      </c>
      <c r="E198" s="3">
        <v>5.5</v>
      </c>
      <c r="F198" s="1">
        <v>71</v>
      </c>
      <c r="G198" s="1">
        <v>27</v>
      </c>
      <c r="H198" s="1">
        <v>20</v>
      </c>
      <c r="I198" s="1">
        <v>5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</v>
      </c>
      <c r="R198" s="1">
        <v>0</v>
      </c>
      <c r="S198" s="1">
        <v>0</v>
      </c>
      <c r="T198" s="1">
        <v>2</v>
      </c>
      <c r="U198" s="1">
        <f t="shared" si="30"/>
        <v>125</v>
      </c>
      <c r="V198" s="1">
        <f t="shared" si="31"/>
        <v>54</v>
      </c>
      <c r="W198" s="1">
        <f t="shared" si="32"/>
        <v>27</v>
      </c>
      <c r="X198" s="1">
        <f t="shared" si="33"/>
        <v>7</v>
      </c>
      <c r="Y198" s="1">
        <f t="shared" si="34"/>
        <v>2</v>
      </c>
      <c r="Z198" s="1">
        <f t="shared" si="35"/>
        <v>1</v>
      </c>
      <c r="AA198" s="1">
        <f t="shared" si="36"/>
        <v>1</v>
      </c>
      <c r="AB198" s="1">
        <f t="shared" si="37"/>
        <v>1</v>
      </c>
      <c r="AC198" s="1">
        <f t="shared" si="38"/>
        <v>1</v>
      </c>
      <c r="AD198" s="1">
        <f t="shared" si="39"/>
        <v>1</v>
      </c>
      <c r="AE198" s="1">
        <f t="shared" si="40"/>
        <v>1</v>
      </c>
      <c r="AF198" s="1">
        <f t="shared" si="41"/>
        <v>1</v>
      </c>
      <c r="AG198" s="1">
        <f t="shared" si="42"/>
        <v>0</v>
      </c>
      <c r="AH198" s="1">
        <f t="shared" si="43"/>
        <v>0</v>
      </c>
      <c r="AI198" s="9">
        <f t="shared" si="44"/>
        <v>21.6</v>
      </c>
    </row>
    <row r="199" spans="1:35" ht="15">
      <c r="A199" s="1">
        <v>73099</v>
      </c>
      <c r="B199" s="1">
        <v>10</v>
      </c>
      <c r="C199" s="1">
        <v>16</v>
      </c>
      <c r="D199" s="2">
        <v>10.03</v>
      </c>
      <c r="E199" s="3">
        <v>5.5</v>
      </c>
      <c r="F199" s="1">
        <v>106</v>
      </c>
      <c r="G199" s="1">
        <v>46</v>
      </c>
      <c r="H199" s="1">
        <v>21</v>
      </c>
      <c r="I199" s="1">
        <v>14</v>
      </c>
      <c r="J199" s="1">
        <v>8</v>
      </c>
      <c r="K199" s="1">
        <v>2</v>
      </c>
      <c r="L199" s="1">
        <v>2</v>
      </c>
      <c r="M199" s="1">
        <v>0</v>
      </c>
      <c r="N199" s="1">
        <v>1</v>
      </c>
      <c r="O199" s="1">
        <v>0</v>
      </c>
      <c r="P199" s="1">
        <v>2</v>
      </c>
      <c r="Q199" s="1">
        <v>1</v>
      </c>
      <c r="R199" s="1">
        <v>0</v>
      </c>
      <c r="S199" s="1">
        <v>0</v>
      </c>
      <c r="T199" s="1">
        <v>2</v>
      </c>
      <c r="U199" s="1">
        <f t="shared" si="30"/>
        <v>203</v>
      </c>
      <c r="V199" s="1">
        <f t="shared" si="31"/>
        <v>97</v>
      </c>
      <c r="W199" s="1">
        <f t="shared" si="32"/>
        <v>51</v>
      </c>
      <c r="X199" s="1">
        <f t="shared" si="33"/>
        <v>30</v>
      </c>
      <c r="Y199" s="1">
        <f t="shared" si="34"/>
        <v>16</v>
      </c>
      <c r="Z199" s="1">
        <f t="shared" si="35"/>
        <v>8</v>
      </c>
      <c r="AA199" s="1">
        <f t="shared" si="36"/>
        <v>6</v>
      </c>
      <c r="AB199" s="1">
        <f t="shared" si="37"/>
        <v>4</v>
      </c>
      <c r="AC199" s="1">
        <f t="shared" si="38"/>
        <v>4</v>
      </c>
      <c r="AD199" s="1">
        <f t="shared" si="39"/>
        <v>3</v>
      </c>
      <c r="AE199" s="1">
        <f t="shared" si="40"/>
        <v>3</v>
      </c>
      <c r="AF199" s="1">
        <f t="shared" si="41"/>
        <v>1</v>
      </c>
      <c r="AG199" s="1">
        <f t="shared" si="42"/>
        <v>0</v>
      </c>
      <c r="AH199" s="1">
        <f t="shared" si="43"/>
        <v>0</v>
      </c>
      <c r="AI199" s="9">
        <f t="shared" si="44"/>
        <v>25.12315270935961</v>
      </c>
    </row>
    <row r="200" spans="1:35" ht="15">
      <c r="A200" s="1">
        <v>73099</v>
      </c>
      <c r="B200" s="1">
        <v>10</v>
      </c>
      <c r="C200" s="1">
        <v>17</v>
      </c>
      <c r="D200" s="2">
        <v>10.085</v>
      </c>
      <c r="E200" s="3">
        <v>5.5</v>
      </c>
      <c r="F200" s="1">
        <v>121</v>
      </c>
      <c r="G200" s="1">
        <v>56</v>
      </c>
      <c r="H200" s="1">
        <v>32</v>
      </c>
      <c r="I200" s="1">
        <v>15</v>
      </c>
      <c r="J200" s="1">
        <v>10</v>
      </c>
      <c r="K200" s="1">
        <v>8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2</v>
      </c>
      <c r="U200" s="1">
        <f aca="true" t="shared" si="45" ref="U200:U243">SUM(F200:S200)</f>
        <v>243</v>
      </c>
      <c r="V200" s="1">
        <f aca="true" t="shared" si="46" ref="V200:V243">SUM(G200:S200)</f>
        <v>122</v>
      </c>
      <c r="W200" s="1">
        <f aca="true" t="shared" si="47" ref="W200:W243">SUM(H200:S200)</f>
        <v>66</v>
      </c>
      <c r="X200" s="1">
        <f aca="true" t="shared" si="48" ref="X200:X243">SUM(I200:S200)</f>
        <v>34</v>
      </c>
      <c r="Y200" s="1">
        <f aca="true" t="shared" si="49" ref="Y200:Y243">SUM(J200:S200)</f>
        <v>19</v>
      </c>
      <c r="Z200" s="1">
        <f aca="true" t="shared" si="50" ref="Z200:Z243">SUM(K200:S200)</f>
        <v>9</v>
      </c>
      <c r="AA200" s="1">
        <f aca="true" t="shared" si="51" ref="AA200:AA243">SUM(L200:S200)</f>
        <v>1</v>
      </c>
      <c r="AB200" s="1">
        <f aca="true" t="shared" si="52" ref="AB200:AB243">SUM(M200:S200)</f>
        <v>1</v>
      </c>
      <c r="AC200" s="1">
        <f aca="true" t="shared" si="53" ref="AC200:AC243">SUM(N200:S200)</f>
        <v>0</v>
      </c>
      <c r="AD200" s="1">
        <f aca="true" t="shared" si="54" ref="AD200:AD243">SUM(O200:S200)</f>
        <v>0</v>
      </c>
      <c r="AE200" s="1">
        <f aca="true" t="shared" si="55" ref="AE200:AE243">SUM(P200:S200)</f>
        <v>0</v>
      </c>
      <c r="AF200" s="1">
        <f aca="true" t="shared" si="56" ref="AF200:AF243">SUM(Q200:S200)</f>
        <v>0</v>
      </c>
      <c r="AG200" s="1">
        <f aca="true" t="shared" si="57" ref="AG200:AG243">SUM(R200:S200)</f>
        <v>0</v>
      </c>
      <c r="AH200" s="1">
        <f aca="true" t="shared" si="58" ref="AH200:AH243">SUM(S200)</f>
        <v>0</v>
      </c>
      <c r="AI200" s="9">
        <f aca="true" t="shared" si="59" ref="AI200:AI243">(W200/U200)*100</f>
        <v>27.160493827160494</v>
      </c>
    </row>
    <row r="201" spans="1:35" ht="15">
      <c r="A201" s="1">
        <v>73099</v>
      </c>
      <c r="B201" s="1">
        <v>10</v>
      </c>
      <c r="C201" s="1">
        <v>18</v>
      </c>
      <c r="D201" s="2">
        <v>10.14</v>
      </c>
      <c r="E201" s="3">
        <v>5.5</v>
      </c>
      <c r="F201" s="1">
        <v>83</v>
      </c>
      <c r="G201" s="1">
        <v>38</v>
      </c>
      <c r="H201" s="1">
        <v>20</v>
      </c>
      <c r="I201" s="1">
        <v>7</v>
      </c>
      <c r="J201" s="1">
        <v>1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150</v>
      </c>
      <c r="V201" s="1">
        <f t="shared" si="46"/>
        <v>67</v>
      </c>
      <c r="W201" s="1">
        <f t="shared" si="47"/>
        <v>29</v>
      </c>
      <c r="X201" s="1">
        <f t="shared" si="48"/>
        <v>9</v>
      </c>
      <c r="Y201" s="1">
        <f t="shared" si="49"/>
        <v>2</v>
      </c>
      <c r="Z201" s="1">
        <f t="shared" si="50"/>
        <v>1</v>
      </c>
      <c r="AA201" s="1">
        <f t="shared" si="51"/>
        <v>0</v>
      </c>
      <c r="AB201" s="1">
        <f t="shared" si="52"/>
        <v>0</v>
      </c>
      <c r="AC201" s="1">
        <f t="shared" si="53"/>
        <v>0</v>
      </c>
      <c r="AD201" s="1">
        <f t="shared" si="54"/>
        <v>0</v>
      </c>
      <c r="AE201" s="1">
        <f t="shared" si="55"/>
        <v>0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19.333333333333332</v>
      </c>
    </row>
    <row r="202" spans="1:35" ht="15">
      <c r="A202" s="1">
        <v>80299</v>
      </c>
      <c r="B202" s="1">
        <v>11</v>
      </c>
      <c r="C202" s="1">
        <v>1</v>
      </c>
      <c r="D202" s="2">
        <v>10.195</v>
      </c>
      <c r="E202" s="3">
        <v>5</v>
      </c>
      <c r="F202" s="1">
        <v>213</v>
      </c>
      <c r="G202" s="1">
        <v>91</v>
      </c>
      <c r="H202" s="1">
        <v>47</v>
      </c>
      <c r="I202" s="1">
        <v>22</v>
      </c>
      <c r="J202" s="1">
        <v>10</v>
      </c>
      <c r="K202" s="1">
        <v>4</v>
      </c>
      <c r="L202" s="1">
        <v>2</v>
      </c>
      <c r="M202" s="1">
        <v>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390</v>
      </c>
      <c r="V202" s="1">
        <f t="shared" si="46"/>
        <v>177</v>
      </c>
      <c r="W202" s="1">
        <f t="shared" si="47"/>
        <v>86</v>
      </c>
      <c r="X202" s="1">
        <f t="shared" si="48"/>
        <v>39</v>
      </c>
      <c r="Y202" s="1">
        <f t="shared" si="49"/>
        <v>17</v>
      </c>
      <c r="Z202" s="1">
        <f t="shared" si="50"/>
        <v>7</v>
      </c>
      <c r="AA202" s="1">
        <f t="shared" si="51"/>
        <v>3</v>
      </c>
      <c r="AB202" s="1">
        <f t="shared" si="52"/>
        <v>1</v>
      </c>
      <c r="AC202" s="1">
        <f t="shared" si="53"/>
        <v>0</v>
      </c>
      <c r="AD202" s="1">
        <f t="shared" si="54"/>
        <v>0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22.05128205128205</v>
      </c>
    </row>
    <row r="203" spans="1:35" ht="15">
      <c r="A203" s="1">
        <v>80299</v>
      </c>
      <c r="B203" s="1">
        <v>11</v>
      </c>
      <c r="C203" s="1">
        <v>2</v>
      </c>
      <c r="D203" s="2">
        <v>10.245</v>
      </c>
      <c r="E203" s="3">
        <v>4.3</v>
      </c>
      <c r="F203" s="1">
        <v>188</v>
      </c>
      <c r="G203" s="1">
        <v>93</v>
      </c>
      <c r="H203" s="1">
        <v>46</v>
      </c>
      <c r="I203" s="1">
        <v>20</v>
      </c>
      <c r="J203" s="1">
        <v>6</v>
      </c>
      <c r="K203" s="1">
        <v>4</v>
      </c>
      <c r="L203" s="1">
        <v>2</v>
      </c>
      <c r="M203" s="1">
        <v>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360</v>
      </c>
      <c r="V203" s="1">
        <f t="shared" si="46"/>
        <v>172</v>
      </c>
      <c r="W203" s="1">
        <f t="shared" si="47"/>
        <v>79</v>
      </c>
      <c r="X203" s="1">
        <f t="shared" si="48"/>
        <v>33</v>
      </c>
      <c r="Y203" s="1">
        <f t="shared" si="49"/>
        <v>13</v>
      </c>
      <c r="Z203" s="1">
        <f t="shared" si="50"/>
        <v>7</v>
      </c>
      <c r="AA203" s="1">
        <f t="shared" si="51"/>
        <v>3</v>
      </c>
      <c r="AB203" s="1">
        <f t="shared" si="52"/>
        <v>1</v>
      </c>
      <c r="AC203" s="1">
        <f t="shared" si="53"/>
        <v>0</v>
      </c>
      <c r="AD203" s="1">
        <f t="shared" si="54"/>
        <v>0</v>
      </c>
      <c r="AE203" s="1">
        <f t="shared" si="55"/>
        <v>0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21.944444444444443</v>
      </c>
    </row>
    <row r="204" spans="1:35" ht="15">
      <c r="A204" s="1">
        <v>80299</v>
      </c>
      <c r="B204" s="1">
        <v>11</v>
      </c>
      <c r="C204" s="1">
        <v>3</v>
      </c>
      <c r="D204" s="2">
        <v>10.288</v>
      </c>
      <c r="E204" s="3">
        <v>4.3</v>
      </c>
      <c r="F204" s="1">
        <v>124</v>
      </c>
      <c r="G204" s="1">
        <v>64</v>
      </c>
      <c r="H204" s="1">
        <v>33</v>
      </c>
      <c r="I204" s="1">
        <v>6</v>
      </c>
      <c r="J204" s="1">
        <v>7</v>
      </c>
      <c r="K204" s="1">
        <v>1</v>
      </c>
      <c r="L204" s="1">
        <v>2</v>
      </c>
      <c r="M204" s="1">
        <v>2</v>
      </c>
      <c r="N204" s="1">
        <v>0</v>
      </c>
      <c r="O204" s="1">
        <v>0</v>
      </c>
      <c r="P204" s="1">
        <v>0</v>
      </c>
      <c r="Q204" s="1">
        <v>1</v>
      </c>
      <c r="R204" s="1">
        <v>0</v>
      </c>
      <c r="S204" s="1">
        <v>0</v>
      </c>
      <c r="T204" s="1">
        <v>2</v>
      </c>
      <c r="U204" s="1">
        <f t="shared" si="45"/>
        <v>240</v>
      </c>
      <c r="V204" s="1">
        <f t="shared" si="46"/>
        <v>116</v>
      </c>
      <c r="W204" s="1">
        <f t="shared" si="47"/>
        <v>52</v>
      </c>
      <c r="X204" s="1">
        <f t="shared" si="48"/>
        <v>19</v>
      </c>
      <c r="Y204" s="1">
        <f t="shared" si="49"/>
        <v>13</v>
      </c>
      <c r="Z204" s="1">
        <f t="shared" si="50"/>
        <v>6</v>
      </c>
      <c r="AA204" s="1">
        <f t="shared" si="51"/>
        <v>5</v>
      </c>
      <c r="AB204" s="1">
        <f t="shared" si="52"/>
        <v>3</v>
      </c>
      <c r="AC204" s="1">
        <f t="shared" si="53"/>
        <v>1</v>
      </c>
      <c r="AD204" s="1">
        <f t="shared" si="54"/>
        <v>1</v>
      </c>
      <c r="AE204" s="1">
        <f t="shared" si="55"/>
        <v>1</v>
      </c>
      <c r="AF204" s="1">
        <f t="shared" si="56"/>
        <v>1</v>
      </c>
      <c r="AG204" s="1">
        <f t="shared" si="57"/>
        <v>0</v>
      </c>
      <c r="AH204" s="1">
        <f t="shared" si="58"/>
        <v>0</v>
      </c>
      <c r="AI204" s="9">
        <f t="shared" si="59"/>
        <v>21.666666666666668</v>
      </c>
    </row>
    <row r="205" spans="1:35" ht="15">
      <c r="A205" s="1">
        <v>80299</v>
      </c>
      <c r="B205" s="1">
        <v>11</v>
      </c>
      <c r="C205" s="1">
        <v>4</v>
      </c>
      <c r="D205" s="2">
        <v>10.331</v>
      </c>
      <c r="E205" s="3">
        <v>4.2</v>
      </c>
      <c r="F205" s="1">
        <v>204</v>
      </c>
      <c r="G205" s="1">
        <v>115</v>
      </c>
      <c r="H205" s="1">
        <v>68</v>
      </c>
      <c r="I205" s="1">
        <v>27</v>
      </c>
      <c r="J205" s="1">
        <v>15</v>
      </c>
      <c r="K205" s="1">
        <v>5</v>
      </c>
      <c r="L205" s="1">
        <v>3</v>
      </c>
      <c r="M205" s="1">
        <v>2</v>
      </c>
      <c r="N205" s="1">
        <v>1</v>
      </c>
      <c r="O205" s="1">
        <v>1</v>
      </c>
      <c r="P205" s="1">
        <v>1</v>
      </c>
      <c r="Q205" s="1">
        <v>0</v>
      </c>
      <c r="R205" s="1">
        <v>0</v>
      </c>
      <c r="S205" s="1">
        <v>0</v>
      </c>
      <c r="T205" s="1">
        <v>2</v>
      </c>
      <c r="U205" s="1">
        <f t="shared" si="45"/>
        <v>442</v>
      </c>
      <c r="V205" s="1">
        <f t="shared" si="46"/>
        <v>238</v>
      </c>
      <c r="W205" s="1">
        <f t="shared" si="47"/>
        <v>123</v>
      </c>
      <c r="X205" s="1">
        <f t="shared" si="48"/>
        <v>55</v>
      </c>
      <c r="Y205" s="1">
        <f t="shared" si="49"/>
        <v>28</v>
      </c>
      <c r="Z205" s="1">
        <f t="shared" si="50"/>
        <v>13</v>
      </c>
      <c r="AA205" s="1">
        <f t="shared" si="51"/>
        <v>8</v>
      </c>
      <c r="AB205" s="1">
        <f t="shared" si="52"/>
        <v>5</v>
      </c>
      <c r="AC205" s="1">
        <f t="shared" si="53"/>
        <v>3</v>
      </c>
      <c r="AD205" s="1">
        <f t="shared" si="54"/>
        <v>2</v>
      </c>
      <c r="AE205" s="1">
        <f t="shared" si="55"/>
        <v>1</v>
      </c>
      <c r="AF205" s="1">
        <f t="shared" si="56"/>
        <v>0</v>
      </c>
      <c r="AG205" s="1">
        <f t="shared" si="57"/>
        <v>0</v>
      </c>
      <c r="AH205" s="1">
        <f t="shared" si="58"/>
        <v>0</v>
      </c>
      <c r="AI205" s="9">
        <f t="shared" si="59"/>
        <v>27.828054298642535</v>
      </c>
    </row>
    <row r="206" spans="1:35" ht="15">
      <c r="A206" s="1">
        <v>80299</v>
      </c>
      <c r="B206" s="1">
        <v>11</v>
      </c>
      <c r="C206" s="1">
        <v>5</v>
      </c>
      <c r="D206" s="2">
        <v>10.373</v>
      </c>
      <c r="E206" s="3">
        <v>4.2</v>
      </c>
      <c r="F206" s="1">
        <v>172</v>
      </c>
      <c r="G206" s="1">
        <v>81</v>
      </c>
      <c r="H206" s="1">
        <v>31</v>
      </c>
      <c r="I206" s="1">
        <v>24</v>
      </c>
      <c r="J206" s="1">
        <v>9</v>
      </c>
      <c r="K206" s="1">
        <v>2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320</v>
      </c>
      <c r="V206" s="1">
        <f t="shared" si="46"/>
        <v>148</v>
      </c>
      <c r="W206" s="1">
        <f t="shared" si="47"/>
        <v>67</v>
      </c>
      <c r="X206" s="1">
        <f t="shared" si="48"/>
        <v>36</v>
      </c>
      <c r="Y206" s="1">
        <f t="shared" si="49"/>
        <v>12</v>
      </c>
      <c r="Z206" s="1">
        <f t="shared" si="50"/>
        <v>3</v>
      </c>
      <c r="AA206" s="1">
        <f t="shared" si="51"/>
        <v>1</v>
      </c>
      <c r="AB206" s="1">
        <f t="shared" si="52"/>
        <v>1</v>
      </c>
      <c r="AC206" s="1">
        <f t="shared" si="53"/>
        <v>1</v>
      </c>
      <c r="AD206" s="1">
        <f t="shared" si="54"/>
        <v>0</v>
      </c>
      <c r="AE206" s="1">
        <f t="shared" si="55"/>
        <v>0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20.9375</v>
      </c>
    </row>
    <row r="207" spans="1:35" ht="15">
      <c r="A207" s="1">
        <v>80299</v>
      </c>
      <c r="B207" s="1">
        <v>11</v>
      </c>
      <c r="C207" s="1">
        <v>6</v>
      </c>
      <c r="D207" s="2">
        <v>10.415</v>
      </c>
      <c r="E207" s="3">
        <v>4.2</v>
      </c>
      <c r="F207" s="1">
        <v>118</v>
      </c>
      <c r="G207" s="1">
        <v>41</v>
      </c>
      <c r="H207" s="1">
        <v>32</v>
      </c>
      <c r="I207" s="1">
        <v>12</v>
      </c>
      <c r="J207" s="1">
        <v>2</v>
      </c>
      <c r="K207" s="1">
        <v>1</v>
      </c>
      <c r="L207" s="1">
        <v>1</v>
      </c>
      <c r="M207" s="1">
        <v>3</v>
      </c>
      <c r="N207" s="1">
        <v>1</v>
      </c>
      <c r="O207" s="1">
        <v>1</v>
      </c>
      <c r="P207" s="1">
        <v>0</v>
      </c>
      <c r="Q207" s="1">
        <v>1</v>
      </c>
      <c r="R207" s="1">
        <v>0</v>
      </c>
      <c r="S207" s="1">
        <v>0</v>
      </c>
      <c r="T207" s="1">
        <v>2</v>
      </c>
      <c r="U207" s="1">
        <f t="shared" si="45"/>
        <v>213</v>
      </c>
      <c r="V207" s="1">
        <f t="shared" si="46"/>
        <v>95</v>
      </c>
      <c r="W207" s="1">
        <f t="shared" si="47"/>
        <v>54</v>
      </c>
      <c r="X207" s="1">
        <f t="shared" si="48"/>
        <v>22</v>
      </c>
      <c r="Y207" s="1">
        <f t="shared" si="49"/>
        <v>10</v>
      </c>
      <c r="Z207" s="1">
        <f t="shared" si="50"/>
        <v>8</v>
      </c>
      <c r="AA207" s="1">
        <f t="shared" si="51"/>
        <v>7</v>
      </c>
      <c r="AB207" s="1">
        <f t="shared" si="52"/>
        <v>6</v>
      </c>
      <c r="AC207" s="1">
        <f t="shared" si="53"/>
        <v>3</v>
      </c>
      <c r="AD207" s="1">
        <f t="shared" si="54"/>
        <v>2</v>
      </c>
      <c r="AE207" s="1">
        <f t="shared" si="55"/>
        <v>1</v>
      </c>
      <c r="AF207" s="1">
        <f t="shared" si="56"/>
        <v>1</v>
      </c>
      <c r="AG207" s="1">
        <f t="shared" si="57"/>
        <v>0</v>
      </c>
      <c r="AH207" s="1">
        <f t="shared" si="58"/>
        <v>0</v>
      </c>
      <c r="AI207" s="9">
        <f t="shared" si="59"/>
        <v>25.352112676056336</v>
      </c>
    </row>
    <row r="208" spans="1:35" ht="15">
      <c r="A208" s="1">
        <v>80299</v>
      </c>
      <c r="B208" s="1">
        <v>11</v>
      </c>
      <c r="C208" s="1">
        <v>7</v>
      </c>
      <c r="D208" s="2">
        <v>10.457</v>
      </c>
      <c r="E208" s="3">
        <v>4.2</v>
      </c>
      <c r="F208" s="1">
        <v>320</v>
      </c>
      <c r="G208" s="1">
        <v>197</v>
      </c>
      <c r="H208" s="1">
        <v>114</v>
      </c>
      <c r="I208" s="1">
        <v>37</v>
      </c>
      <c r="J208" s="1">
        <v>22</v>
      </c>
      <c r="K208" s="1">
        <v>10</v>
      </c>
      <c r="L208" s="1">
        <v>3</v>
      </c>
      <c r="M208" s="1">
        <v>1</v>
      </c>
      <c r="N208" s="1">
        <v>1</v>
      </c>
      <c r="O208" s="1">
        <v>2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707</v>
      </c>
      <c r="V208" s="1">
        <f t="shared" si="46"/>
        <v>387</v>
      </c>
      <c r="W208" s="1">
        <f t="shared" si="47"/>
        <v>190</v>
      </c>
      <c r="X208" s="1">
        <f t="shared" si="48"/>
        <v>76</v>
      </c>
      <c r="Y208" s="1">
        <f t="shared" si="49"/>
        <v>39</v>
      </c>
      <c r="Z208" s="1">
        <f t="shared" si="50"/>
        <v>17</v>
      </c>
      <c r="AA208" s="1">
        <f t="shared" si="51"/>
        <v>7</v>
      </c>
      <c r="AB208" s="1">
        <f t="shared" si="52"/>
        <v>4</v>
      </c>
      <c r="AC208" s="1">
        <f t="shared" si="53"/>
        <v>3</v>
      </c>
      <c r="AD208" s="1">
        <f t="shared" si="54"/>
        <v>2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26.874115983026876</v>
      </c>
    </row>
    <row r="209" spans="1:35" ht="15">
      <c r="A209" s="1">
        <v>80299</v>
      </c>
      <c r="B209" s="1">
        <v>11</v>
      </c>
      <c r="C209" s="1">
        <v>8</v>
      </c>
      <c r="D209" s="2">
        <v>10.499</v>
      </c>
      <c r="E209" s="3">
        <v>4.2</v>
      </c>
      <c r="F209" s="1">
        <v>305</v>
      </c>
      <c r="G209" s="1">
        <v>152</v>
      </c>
      <c r="H209" s="1">
        <v>96</v>
      </c>
      <c r="I209" s="1">
        <v>44</v>
      </c>
      <c r="J209" s="1">
        <v>21</v>
      </c>
      <c r="K209" s="1">
        <v>11</v>
      </c>
      <c r="L209" s="1">
        <v>4</v>
      </c>
      <c r="M209" s="1">
        <v>4</v>
      </c>
      <c r="N209" s="1">
        <v>2</v>
      </c>
      <c r="O209" s="1">
        <v>0</v>
      </c>
      <c r="P209" s="1">
        <v>2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641</v>
      </c>
      <c r="V209" s="1">
        <f t="shared" si="46"/>
        <v>336</v>
      </c>
      <c r="W209" s="1">
        <f t="shared" si="47"/>
        <v>184</v>
      </c>
      <c r="X209" s="1">
        <f t="shared" si="48"/>
        <v>88</v>
      </c>
      <c r="Y209" s="1">
        <f t="shared" si="49"/>
        <v>44</v>
      </c>
      <c r="Z209" s="1">
        <f t="shared" si="50"/>
        <v>23</v>
      </c>
      <c r="AA209" s="1">
        <f t="shared" si="51"/>
        <v>12</v>
      </c>
      <c r="AB209" s="1">
        <f t="shared" si="52"/>
        <v>8</v>
      </c>
      <c r="AC209" s="1">
        <f t="shared" si="53"/>
        <v>4</v>
      </c>
      <c r="AD209" s="1">
        <f t="shared" si="54"/>
        <v>2</v>
      </c>
      <c r="AE209" s="1">
        <f t="shared" si="55"/>
        <v>2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28.70514820592824</v>
      </c>
    </row>
    <row r="210" spans="1:35" ht="15">
      <c r="A210" s="1">
        <v>80299</v>
      </c>
      <c r="B210" s="1">
        <v>11</v>
      </c>
      <c r="C210" s="1">
        <v>9</v>
      </c>
      <c r="D210" s="2">
        <v>10.541</v>
      </c>
      <c r="E210" s="3">
        <v>4.2</v>
      </c>
      <c r="F210" s="1">
        <v>133</v>
      </c>
      <c r="G210" s="1">
        <v>78</v>
      </c>
      <c r="H210" s="1">
        <v>29</v>
      </c>
      <c r="I210" s="1">
        <v>15</v>
      </c>
      <c r="J210" s="1">
        <v>3</v>
      </c>
      <c r="K210" s="1">
        <v>3</v>
      </c>
      <c r="L210" s="1">
        <v>1</v>
      </c>
      <c r="M210" s="1">
        <v>1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263</v>
      </c>
      <c r="V210" s="1">
        <f t="shared" si="46"/>
        <v>130</v>
      </c>
      <c r="W210" s="1">
        <f t="shared" si="47"/>
        <v>52</v>
      </c>
      <c r="X210" s="1">
        <f t="shared" si="48"/>
        <v>23</v>
      </c>
      <c r="Y210" s="1">
        <f t="shared" si="49"/>
        <v>8</v>
      </c>
      <c r="Z210" s="1">
        <f t="shared" si="50"/>
        <v>5</v>
      </c>
      <c r="AA210" s="1">
        <f t="shared" si="51"/>
        <v>2</v>
      </c>
      <c r="AB210" s="1">
        <f t="shared" si="52"/>
        <v>1</v>
      </c>
      <c r="AC210" s="1">
        <f t="shared" si="53"/>
        <v>0</v>
      </c>
      <c r="AD210" s="1">
        <f t="shared" si="54"/>
        <v>0</v>
      </c>
      <c r="AE210" s="1">
        <f t="shared" si="55"/>
        <v>0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19.771863117870723</v>
      </c>
    </row>
    <row r="211" spans="1:35" ht="15">
      <c r="A211" s="1">
        <v>80299</v>
      </c>
      <c r="B211" s="1">
        <v>11</v>
      </c>
      <c r="C211" s="1">
        <v>10</v>
      </c>
      <c r="D211" s="2">
        <v>10.583</v>
      </c>
      <c r="E211" s="3">
        <v>4.2</v>
      </c>
      <c r="F211" s="1">
        <v>249</v>
      </c>
      <c r="G211" s="1">
        <v>131</v>
      </c>
      <c r="H211" s="1">
        <v>67</v>
      </c>
      <c r="I211" s="1">
        <v>38</v>
      </c>
      <c r="J211" s="1">
        <v>15</v>
      </c>
      <c r="K211" s="1">
        <v>4</v>
      </c>
      <c r="L211" s="1">
        <v>1</v>
      </c>
      <c r="M211" s="1">
        <v>2</v>
      </c>
      <c r="N211" s="1">
        <v>3</v>
      </c>
      <c r="O211" s="1">
        <v>1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511</v>
      </c>
      <c r="V211" s="1">
        <f t="shared" si="46"/>
        <v>262</v>
      </c>
      <c r="W211" s="1">
        <f t="shared" si="47"/>
        <v>131</v>
      </c>
      <c r="X211" s="1">
        <f t="shared" si="48"/>
        <v>64</v>
      </c>
      <c r="Y211" s="1">
        <f t="shared" si="49"/>
        <v>26</v>
      </c>
      <c r="Z211" s="1">
        <f t="shared" si="50"/>
        <v>11</v>
      </c>
      <c r="AA211" s="1">
        <f t="shared" si="51"/>
        <v>7</v>
      </c>
      <c r="AB211" s="1">
        <f t="shared" si="52"/>
        <v>6</v>
      </c>
      <c r="AC211" s="1">
        <f t="shared" si="53"/>
        <v>4</v>
      </c>
      <c r="AD211" s="1">
        <f t="shared" si="54"/>
        <v>1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25.63600782778865</v>
      </c>
    </row>
    <row r="212" spans="1:35" ht="15">
      <c r="A212" s="1">
        <v>80299</v>
      </c>
      <c r="B212" s="1">
        <v>11</v>
      </c>
      <c r="C212" s="1">
        <v>11</v>
      </c>
      <c r="D212" s="2">
        <v>10.625</v>
      </c>
      <c r="E212" s="3">
        <v>4.2</v>
      </c>
      <c r="F212" s="1">
        <v>193</v>
      </c>
      <c r="G212" s="1">
        <v>102</v>
      </c>
      <c r="H212" s="1">
        <v>68</v>
      </c>
      <c r="I212" s="1">
        <v>25</v>
      </c>
      <c r="J212" s="1">
        <v>15</v>
      </c>
      <c r="K212" s="1">
        <v>6</v>
      </c>
      <c r="L212" s="1">
        <v>6</v>
      </c>
      <c r="M212" s="1">
        <v>1</v>
      </c>
      <c r="N212" s="1">
        <v>1</v>
      </c>
      <c r="O212" s="1">
        <v>0</v>
      </c>
      <c r="P212" s="1">
        <v>1</v>
      </c>
      <c r="Q212" s="1">
        <v>0</v>
      </c>
      <c r="R212" s="1">
        <v>0</v>
      </c>
      <c r="S212" s="1">
        <v>0</v>
      </c>
      <c r="T212" s="1">
        <v>2</v>
      </c>
      <c r="U212" s="1">
        <f t="shared" si="45"/>
        <v>418</v>
      </c>
      <c r="V212" s="1">
        <f t="shared" si="46"/>
        <v>225</v>
      </c>
      <c r="W212" s="1">
        <f t="shared" si="47"/>
        <v>123</v>
      </c>
      <c r="X212" s="1">
        <f t="shared" si="48"/>
        <v>55</v>
      </c>
      <c r="Y212" s="1">
        <f t="shared" si="49"/>
        <v>30</v>
      </c>
      <c r="Z212" s="1">
        <f t="shared" si="50"/>
        <v>15</v>
      </c>
      <c r="AA212" s="1">
        <f t="shared" si="51"/>
        <v>9</v>
      </c>
      <c r="AB212" s="1">
        <f t="shared" si="52"/>
        <v>3</v>
      </c>
      <c r="AC212" s="1">
        <f t="shared" si="53"/>
        <v>2</v>
      </c>
      <c r="AD212" s="1">
        <f t="shared" si="54"/>
        <v>1</v>
      </c>
      <c r="AE212" s="1">
        <f t="shared" si="55"/>
        <v>1</v>
      </c>
      <c r="AF212" s="1">
        <f t="shared" si="56"/>
        <v>0</v>
      </c>
      <c r="AG212" s="1">
        <f t="shared" si="57"/>
        <v>0</v>
      </c>
      <c r="AH212" s="1">
        <f t="shared" si="58"/>
        <v>0</v>
      </c>
      <c r="AI212" s="9">
        <f t="shared" si="59"/>
        <v>29.42583732057416</v>
      </c>
    </row>
    <row r="213" spans="1:35" ht="15">
      <c r="A213" s="1">
        <v>80299</v>
      </c>
      <c r="B213" s="1">
        <v>11</v>
      </c>
      <c r="C213" s="1">
        <v>12</v>
      </c>
      <c r="D213" s="2">
        <v>10.667</v>
      </c>
      <c r="E213" s="3">
        <v>4.2</v>
      </c>
      <c r="F213" s="1">
        <v>147</v>
      </c>
      <c r="G213" s="1">
        <v>71</v>
      </c>
      <c r="H213" s="1">
        <v>43</v>
      </c>
      <c r="I213" s="1">
        <v>20</v>
      </c>
      <c r="J213" s="1">
        <v>7</v>
      </c>
      <c r="K213" s="1">
        <v>0</v>
      </c>
      <c r="L213" s="1">
        <v>1</v>
      </c>
      <c r="M213" s="1">
        <v>1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291</v>
      </c>
      <c r="V213" s="1">
        <f t="shared" si="46"/>
        <v>144</v>
      </c>
      <c r="W213" s="1">
        <f t="shared" si="47"/>
        <v>73</v>
      </c>
      <c r="X213" s="1">
        <f t="shared" si="48"/>
        <v>30</v>
      </c>
      <c r="Y213" s="1">
        <f t="shared" si="49"/>
        <v>10</v>
      </c>
      <c r="Z213" s="1">
        <f t="shared" si="50"/>
        <v>3</v>
      </c>
      <c r="AA213" s="1">
        <f t="shared" si="51"/>
        <v>3</v>
      </c>
      <c r="AB213" s="1">
        <f t="shared" si="52"/>
        <v>2</v>
      </c>
      <c r="AC213" s="1">
        <f t="shared" si="53"/>
        <v>1</v>
      </c>
      <c r="AD213" s="1">
        <f t="shared" si="54"/>
        <v>0</v>
      </c>
      <c r="AE213" s="1">
        <f t="shared" si="55"/>
        <v>0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25.085910652920962</v>
      </c>
    </row>
    <row r="214" spans="1:35" ht="15">
      <c r="A214" s="1">
        <v>80299</v>
      </c>
      <c r="B214" s="1">
        <v>11</v>
      </c>
      <c r="C214" s="1">
        <v>13</v>
      </c>
      <c r="D214" s="2">
        <v>10.709</v>
      </c>
      <c r="E214" s="3">
        <v>4.2</v>
      </c>
      <c r="F214" s="1">
        <v>267</v>
      </c>
      <c r="G214" s="1">
        <v>175</v>
      </c>
      <c r="H214" s="1">
        <v>84</v>
      </c>
      <c r="I214" s="1">
        <v>69</v>
      </c>
      <c r="J214" s="1">
        <v>32</v>
      </c>
      <c r="K214" s="1">
        <v>12</v>
      </c>
      <c r="L214" s="1">
        <v>4</v>
      </c>
      <c r="M214" s="1">
        <v>0</v>
      </c>
      <c r="N214" s="1">
        <v>3</v>
      </c>
      <c r="O214" s="1">
        <v>1</v>
      </c>
      <c r="P214" s="1">
        <v>1</v>
      </c>
      <c r="Q214" s="1">
        <v>0</v>
      </c>
      <c r="R214" s="1">
        <v>0</v>
      </c>
      <c r="S214" s="1">
        <v>0</v>
      </c>
      <c r="T214" s="1">
        <v>2</v>
      </c>
      <c r="U214" s="1">
        <f t="shared" si="45"/>
        <v>648</v>
      </c>
      <c r="V214" s="1">
        <f t="shared" si="46"/>
        <v>381</v>
      </c>
      <c r="W214" s="1">
        <f t="shared" si="47"/>
        <v>206</v>
      </c>
      <c r="X214" s="1">
        <f t="shared" si="48"/>
        <v>122</v>
      </c>
      <c r="Y214" s="1">
        <f t="shared" si="49"/>
        <v>53</v>
      </c>
      <c r="Z214" s="1">
        <f t="shared" si="50"/>
        <v>21</v>
      </c>
      <c r="AA214" s="1">
        <f t="shared" si="51"/>
        <v>9</v>
      </c>
      <c r="AB214" s="1">
        <f t="shared" si="52"/>
        <v>5</v>
      </c>
      <c r="AC214" s="1">
        <f t="shared" si="53"/>
        <v>5</v>
      </c>
      <c r="AD214" s="1">
        <f t="shared" si="54"/>
        <v>2</v>
      </c>
      <c r="AE214" s="1">
        <f t="shared" si="55"/>
        <v>1</v>
      </c>
      <c r="AF214" s="1">
        <f t="shared" si="56"/>
        <v>0</v>
      </c>
      <c r="AG214" s="1">
        <f t="shared" si="57"/>
        <v>0</v>
      </c>
      <c r="AH214" s="1">
        <f t="shared" si="58"/>
        <v>0</v>
      </c>
      <c r="AI214" s="9">
        <f t="shared" si="59"/>
        <v>31.790123456790127</v>
      </c>
    </row>
    <row r="215" spans="1:35" ht="15">
      <c r="A215" s="1">
        <v>80299</v>
      </c>
      <c r="B215" s="1">
        <v>11</v>
      </c>
      <c r="C215" s="1">
        <v>14</v>
      </c>
      <c r="D215" s="2">
        <v>10.751</v>
      </c>
      <c r="E215" s="3">
        <v>4.2</v>
      </c>
      <c r="F215" s="1">
        <v>175</v>
      </c>
      <c r="G215" s="1">
        <v>91</v>
      </c>
      <c r="H215" s="1">
        <v>48</v>
      </c>
      <c r="I215" s="1">
        <v>34</v>
      </c>
      <c r="J215" s="1">
        <v>18</v>
      </c>
      <c r="K215" s="1">
        <v>10</v>
      </c>
      <c r="L215" s="1">
        <v>6</v>
      </c>
      <c r="M215" s="1">
        <v>1</v>
      </c>
      <c r="N215" s="1">
        <v>2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</v>
      </c>
      <c r="U215" s="1">
        <f t="shared" si="45"/>
        <v>385</v>
      </c>
      <c r="V215" s="1">
        <f t="shared" si="46"/>
        <v>210</v>
      </c>
      <c r="W215" s="1">
        <f t="shared" si="47"/>
        <v>119</v>
      </c>
      <c r="X215" s="1">
        <f t="shared" si="48"/>
        <v>71</v>
      </c>
      <c r="Y215" s="1">
        <f t="shared" si="49"/>
        <v>37</v>
      </c>
      <c r="Z215" s="1">
        <f t="shared" si="50"/>
        <v>19</v>
      </c>
      <c r="AA215" s="1">
        <f t="shared" si="51"/>
        <v>9</v>
      </c>
      <c r="AB215" s="1">
        <f t="shared" si="52"/>
        <v>3</v>
      </c>
      <c r="AC215" s="1">
        <f t="shared" si="53"/>
        <v>2</v>
      </c>
      <c r="AD215" s="1">
        <f t="shared" si="54"/>
        <v>0</v>
      </c>
      <c r="AE215" s="1">
        <f t="shared" si="55"/>
        <v>0</v>
      </c>
      <c r="AF215" s="1">
        <f t="shared" si="56"/>
        <v>0</v>
      </c>
      <c r="AG215" s="1">
        <f t="shared" si="57"/>
        <v>0</v>
      </c>
      <c r="AH215" s="1">
        <f t="shared" si="58"/>
        <v>0</v>
      </c>
      <c r="AI215" s="9">
        <f t="shared" si="59"/>
        <v>30.909090909090907</v>
      </c>
    </row>
    <row r="216" spans="1:35" ht="15">
      <c r="A216" s="1">
        <v>80299</v>
      </c>
      <c r="B216" s="1">
        <v>11</v>
      </c>
      <c r="C216" s="1">
        <v>15</v>
      </c>
      <c r="D216" s="2">
        <v>10.793</v>
      </c>
      <c r="E216" s="3">
        <v>4.2</v>
      </c>
      <c r="F216" s="1">
        <v>192</v>
      </c>
      <c r="G216" s="1">
        <v>74</v>
      </c>
      <c r="H216" s="1">
        <v>38</v>
      </c>
      <c r="I216" s="1">
        <v>18</v>
      </c>
      <c r="J216" s="1">
        <v>8</v>
      </c>
      <c r="K216" s="1">
        <v>3</v>
      </c>
      <c r="L216" s="1">
        <v>3</v>
      </c>
      <c r="M216" s="1">
        <v>3</v>
      </c>
      <c r="N216" s="1">
        <v>1</v>
      </c>
      <c r="O216" s="1">
        <v>1</v>
      </c>
      <c r="P216" s="1">
        <v>1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342</v>
      </c>
      <c r="V216" s="1">
        <f t="shared" si="46"/>
        <v>150</v>
      </c>
      <c r="W216" s="1">
        <f t="shared" si="47"/>
        <v>76</v>
      </c>
      <c r="X216" s="1">
        <f t="shared" si="48"/>
        <v>38</v>
      </c>
      <c r="Y216" s="1">
        <f t="shared" si="49"/>
        <v>20</v>
      </c>
      <c r="Z216" s="1">
        <f t="shared" si="50"/>
        <v>12</v>
      </c>
      <c r="AA216" s="1">
        <f t="shared" si="51"/>
        <v>9</v>
      </c>
      <c r="AB216" s="1">
        <f t="shared" si="52"/>
        <v>6</v>
      </c>
      <c r="AC216" s="1">
        <f t="shared" si="53"/>
        <v>3</v>
      </c>
      <c r="AD216" s="1">
        <f t="shared" si="54"/>
        <v>2</v>
      </c>
      <c r="AE216" s="1">
        <f t="shared" si="55"/>
        <v>1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22.22222222222222</v>
      </c>
    </row>
    <row r="217" spans="1:35" ht="15">
      <c r="A217" s="1">
        <v>80299</v>
      </c>
      <c r="B217" s="1">
        <v>11</v>
      </c>
      <c r="C217" s="1">
        <v>16</v>
      </c>
      <c r="D217" s="2">
        <v>10.835</v>
      </c>
      <c r="E217" s="3">
        <v>4.2</v>
      </c>
      <c r="F217" s="1">
        <v>111</v>
      </c>
      <c r="G217" s="1">
        <v>37</v>
      </c>
      <c r="H217" s="1">
        <v>18</v>
      </c>
      <c r="I217" s="1">
        <v>17</v>
      </c>
      <c r="J217" s="1">
        <v>4</v>
      </c>
      <c r="K217" s="1">
        <v>0</v>
      </c>
      <c r="L217" s="1">
        <v>0</v>
      </c>
      <c r="M217" s="1">
        <v>0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188</v>
      </c>
      <c r="V217" s="1">
        <f t="shared" si="46"/>
        <v>77</v>
      </c>
      <c r="W217" s="1">
        <f t="shared" si="47"/>
        <v>40</v>
      </c>
      <c r="X217" s="1">
        <f t="shared" si="48"/>
        <v>22</v>
      </c>
      <c r="Y217" s="1">
        <f t="shared" si="49"/>
        <v>5</v>
      </c>
      <c r="Z217" s="1">
        <f t="shared" si="50"/>
        <v>1</v>
      </c>
      <c r="AA217" s="1">
        <f t="shared" si="51"/>
        <v>1</v>
      </c>
      <c r="AB217" s="1">
        <f t="shared" si="52"/>
        <v>1</v>
      </c>
      <c r="AC217" s="1">
        <f t="shared" si="53"/>
        <v>1</v>
      </c>
      <c r="AD217" s="1">
        <f t="shared" si="54"/>
        <v>0</v>
      </c>
      <c r="AE217" s="1">
        <f t="shared" si="55"/>
        <v>0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21.27659574468085</v>
      </c>
    </row>
    <row r="218" spans="1:35" ht="15">
      <c r="A218" s="1">
        <v>80299</v>
      </c>
      <c r="B218" s="1">
        <v>11</v>
      </c>
      <c r="C218" s="1">
        <v>17</v>
      </c>
      <c r="D218" s="2">
        <v>10.877</v>
      </c>
      <c r="E218" s="3">
        <v>4.2</v>
      </c>
      <c r="F218" s="1">
        <v>125</v>
      </c>
      <c r="G218" s="1">
        <v>52</v>
      </c>
      <c r="H218" s="1">
        <v>24</v>
      </c>
      <c r="I218" s="1">
        <v>7</v>
      </c>
      <c r="J218" s="1">
        <v>5</v>
      </c>
      <c r="K218" s="1">
        <v>4</v>
      </c>
      <c r="L218" s="1">
        <v>1</v>
      </c>
      <c r="M218" s="1">
        <v>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219</v>
      </c>
      <c r="V218" s="1">
        <f t="shared" si="46"/>
        <v>94</v>
      </c>
      <c r="W218" s="1">
        <f t="shared" si="47"/>
        <v>42</v>
      </c>
      <c r="X218" s="1">
        <f t="shared" si="48"/>
        <v>18</v>
      </c>
      <c r="Y218" s="1">
        <f t="shared" si="49"/>
        <v>11</v>
      </c>
      <c r="Z218" s="1">
        <f t="shared" si="50"/>
        <v>6</v>
      </c>
      <c r="AA218" s="1">
        <f t="shared" si="51"/>
        <v>2</v>
      </c>
      <c r="AB218" s="1">
        <f t="shared" si="52"/>
        <v>1</v>
      </c>
      <c r="AC218" s="1">
        <f t="shared" si="53"/>
        <v>0</v>
      </c>
      <c r="AD218" s="1">
        <f t="shared" si="54"/>
        <v>0</v>
      </c>
      <c r="AE218" s="1">
        <f t="shared" si="55"/>
        <v>0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19.17808219178082</v>
      </c>
    </row>
    <row r="219" spans="1:35" ht="15">
      <c r="A219" s="1">
        <v>80299</v>
      </c>
      <c r="B219" s="1">
        <v>11</v>
      </c>
      <c r="C219" s="1">
        <v>18</v>
      </c>
      <c r="D219" s="2">
        <v>10.919</v>
      </c>
      <c r="E219" s="3">
        <v>4.2</v>
      </c>
      <c r="F219" s="1">
        <v>145</v>
      </c>
      <c r="G219" s="1">
        <v>44</v>
      </c>
      <c r="H219" s="1">
        <v>30</v>
      </c>
      <c r="I219" s="1">
        <v>13</v>
      </c>
      <c r="J219" s="1">
        <v>2</v>
      </c>
      <c r="K219" s="1">
        <v>5</v>
      </c>
      <c r="L219" s="1">
        <v>1</v>
      </c>
      <c r="M219" s="1">
        <v>0</v>
      </c>
      <c r="N219" s="1">
        <v>0</v>
      </c>
      <c r="O219" s="1">
        <v>0</v>
      </c>
      <c r="P219" s="1">
        <v>0</v>
      </c>
      <c r="Q219" s="1">
        <v>1</v>
      </c>
      <c r="R219" s="1">
        <v>0</v>
      </c>
      <c r="S219" s="1">
        <v>1</v>
      </c>
      <c r="T219" s="1">
        <v>2</v>
      </c>
      <c r="U219" s="1">
        <f t="shared" si="45"/>
        <v>242</v>
      </c>
      <c r="V219" s="1">
        <f t="shared" si="46"/>
        <v>97</v>
      </c>
      <c r="W219" s="1">
        <f t="shared" si="47"/>
        <v>53</v>
      </c>
      <c r="X219" s="1">
        <f t="shared" si="48"/>
        <v>23</v>
      </c>
      <c r="Y219" s="1">
        <f t="shared" si="49"/>
        <v>10</v>
      </c>
      <c r="Z219" s="1">
        <f t="shared" si="50"/>
        <v>8</v>
      </c>
      <c r="AA219" s="1">
        <f t="shared" si="51"/>
        <v>3</v>
      </c>
      <c r="AB219" s="1">
        <f t="shared" si="52"/>
        <v>2</v>
      </c>
      <c r="AC219" s="1">
        <f t="shared" si="53"/>
        <v>2</v>
      </c>
      <c r="AD219" s="1">
        <f t="shared" si="54"/>
        <v>2</v>
      </c>
      <c r="AE219" s="1">
        <f t="shared" si="55"/>
        <v>2</v>
      </c>
      <c r="AF219" s="1">
        <f t="shared" si="56"/>
        <v>2</v>
      </c>
      <c r="AG219" s="1">
        <f t="shared" si="57"/>
        <v>1</v>
      </c>
      <c r="AH219" s="1">
        <f t="shared" si="58"/>
        <v>1</v>
      </c>
      <c r="AI219" s="9">
        <f t="shared" si="59"/>
        <v>21.90082644628099</v>
      </c>
    </row>
    <row r="220" spans="1:35" ht="15">
      <c r="A220" s="1">
        <v>80299</v>
      </c>
      <c r="B220" s="1">
        <v>11</v>
      </c>
      <c r="C220" s="1">
        <v>19</v>
      </c>
      <c r="D220" s="2">
        <v>10.961</v>
      </c>
      <c r="E220" s="3">
        <v>4.2</v>
      </c>
      <c r="F220" s="1">
        <v>164</v>
      </c>
      <c r="G220" s="1">
        <v>94</v>
      </c>
      <c r="H220" s="1">
        <v>41</v>
      </c>
      <c r="I220" s="1">
        <v>13</v>
      </c>
      <c r="J220" s="1">
        <v>9</v>
      </c>
      <c r="K220" s="1">
        <v>6</v>
      </c>
      <c r="L220" s="1">
        <v>2</v>
      </c>
      <c r="M220" s="1">
        <v>3</v>
      </c>
      <c r="N220" s="1">
        <v>0</v>
      </c>
      <c r="O220" s="1">
        <v>0</v>
      </c>
      <c r="P220" s="1">
        <v>1</v>
      </c>
      <c r="Q220" s="1">
        <v>0</v>
      </c>
      <c r="R220" s="1">
        <v>0</v>
      </c>
      <c r="S220" s="1">
        <v>0</v>
      </c>
      <c r="T220" s="1">
        <v>2</v>
      </c>
      <c r="U220" s="1">
        <f t="shared" si="45"/>
        <v>333</v>
      </c>
      <c r="V220" s="1">
        <f t="shared" si="46"/>
        <v>169</v>
      </c>
      <c r="W220" s="1">
        <f t="shared" si="47"/>
        <v>75</v>
      </c>
      <c r="X220" s="1">
        <f t="shared" si="48"/>
        <v>34</v>
      </c>
      <c r="Y220" s="1">
        <f t="shared" si="49"/>
        <v>21</v>
      </c>
      <c r="Z220" s="1">
        <f t="shared" si="50"/>
        <v>12</v>
      </c>
      <c r="AA220" s="1">
        <f t="shared" si="51"/>
        <v>6</v>
      </c>
      <c r="AB220" s="1">
        <f t="shared" si="52"/>
        <v>4</v>
      </c>
      <c r="AC220" s="1">
        <f t="shared" si="53"/>
        <v>1</v>
      </c>
      <c r="AD220" s="1">
        <f t="shared" si="54"/>
        <v>1</v>
      </c>
      <c r="AE220" s="1">
        <f t="shared" si="55"/>
        <v>1</v>
      </c>
      <c r="AF220" s="1">
        <f t="shared" si="56"/>
        <v>0</v>
      </c>
      <c r="AG220" s="1">
        <f t="shared" si="57"/>
        <v>0</v>
      </c>
      <c r="AH220" s="1">
        <f t="shared" si="58"/>
        <v>0</v>
      </c>
      <c r="AI220" s="9">
        <f t="shared" si="59"/>
        <v>22.52252252252252</v>
      </c>
    </row>
    <row r="221" spans="1:35" ht="15">
      <c r="A221" s="1">
        <v>80299</v>
      </c>
      <c r="B221" s="1">
        <v>11</v>
      </c>
      <c r="C221" s="1">
        <v>20</v>
      </c>
      <c r="D221" s="2">
        <v>11.003</v>
      </c>
      <c r="E221" s="3">
        <v>4.2</v>
      </c>
      <c r="F221" s="1">
        <v>130</v>
      </c>
      <c r="G221" s="1">
        <v>53</v>
      </c>
      <c r="H221" s="1">
        <v>19</v>
      </c>
      <c r="I221" s="1">
        <v>11</v>
      </c>
      <c r="J221" s="1">
        <v>8</v>
      </c>
      <c r="K221" s="1">
        <v>3</v>
      </c>
      <c r="L221" s="1">
        <v>0</v>
      </c>
      <c r="M221" s="1">
        <v>0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225</v>
      </c>
      <c r="V221" s="1">
        <f t="shared" si="46"/>
        <v>95</v>
      </c>
      <c r="W221" s="1">
        <f t="shared" si="47"/>
        <v>42</v>
      </c>
      <c r="X221" s="1">
        <f t="shared" si="48"/>
        <v>23</v>
      </c>
      <c r="Y221" s="1">
        <f t="shared" si="49"/>
        <v>12</v>
      </c>
      <c r="Z221" s="1">
        <f t="shared" si="50"/>
        <v>4</v>
      </c>
      <c r="AA221" s="1">
        <f t="shared" si="51"/>
        <v>1</v>
      </c>
      <c r="AB221" s="1">
        <f t="shared" si="52"/>
        <v>1</v>
      </c>
      <c r="AC221" s="1">
        <f t="shared" si="53"/>
        <v>1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18.666666666666668</v>
      </c>
    </row>
    <row r="222" spans="1:35" ht="15">
      <c r="A222" s="1">
        <v>80299</v>
      </c>
      <c r="B222" s="1">
        <v>11</v>
      </c>
      <c r="C222" s="1">
        <v>21</v>
      </c>
      <c r="D222" s="2">
        <v>11.045</v>
      </c>
      <c r="E222" s="3">
        <v>5</v>
      </c>
      <c r="F222" s="1">
        <v>164</v>
      </c>
      <c r="G222" s="1">
        <v>78</v>
      </c>
      <c r="H222" s="1">
        <v>42</v>
      </c>
      <c r="I222" s="1">
        <v>18</v>
      </c>
      <c r="J222" s="1">
        <v>7</v>
      </c>
      <c r="K222" s="1">
        <v>4</v>
      </c>
      <c r="L222" s="1">
        <v>0</v>
      </c>
      <c r="M222" s="1">
        <v>1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314</v>
      </c>
      <c r="V222" s="1">
        <f t="shared" si="46"/>
        <v>150</v>
      </c>
      <c r="W222" s="1">
        <f t="shared" si="47"/>
        <v>72</v>
      </c>
      <c r="X222" s="1">
        <f t="shared" si="48"/>
        <v>30</v>
      </c>
      <c r="Y222" s="1">
        <f t="shared" si="49"/>
        <v>12</v>
      </c>
      <c r="Z222" s="1">
        <f t="shared" si="50"/>
        <v>5</v>
      </c>
      <c r="AA222" s="1">
        <f t="shared" si="51"/>
        <v>1</v>
      </c>
      <c r="AB222" s="1">
        <f t="shared" si="52"/>
        <v>1</v>
      </c>
      <c r="AC222" s="1">
        <f t="shared" si="53"/>
        <v>0</v>
      </c>
      <c r="AD222" s="1">
        <f t="shared" si="54"/>
        <v>0</v>
      </c>
      <c r="AE222" s="1">
        <f t="shared" si="55"/>
        <v>0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22.929936305732486</v>
      </c>
    </row>
    <row r="223" spans="1:35" ht="15">
      <c r="A223" s="1">
        <v>80299</v>
      </c>
      <c r="B223" s="1">
        <v>12</v>
      </c>
      <c r="C223" s="1">
        <v>1</v>
      </c>
      <c r="D223" s="2">
        <v>11.095</v>
      </c>
      <c r="E223" s="3">
        <v>5</v>
      </c>
      <c r="F223" s="1">
        <v>83</v>
      </c>
      <c r="G223" s="1">
        <v>39</v>
      </c>
      <c r="H223" s="1">
        <v>22</v>
      </c>
      <c r="I223" s="1">
        <v>11</v>
      </c>
      <c r="J223" s="1">
        <v>2</v>
      </c>
      <c r="K223" s="1">
        <v>1</v>
      </c>
      <c r="L223" s="1">
        <v>1</v>
      </c>
      <c r="M223" s="1">
        <v>3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163</v>
      </c>
      <c r="V223" s="1">
        <f t="shared" si="46"/>
        <v>80</v>
      </c>
      <c r="W223" s="1">
        <f t="shared" si="47"/>
        <v>41</v>
      </c>
      <c r="X223" s="1">
        <f t="shared" si="48"/>
        <v>19</v>
      </c>
      <c r="Y223" s="1">
        <f t="shared" si="49"/>
        <v>8</v>
      </c>
      <c r="Z223" s="1">
        <f t="shared" si="50"/>
        <v>6</v>
      </c>
      <c r="AA223" s="1">
        <f t="shared" si="51"/>
        <v>5</v>
      </c>
      <c r="AB223" s="1">
        <f t="shared" si="52"/>
        <v>4</v>
      </c>
      <c r="AC223" s="1">
        <f t="shared" si="53"/>
        <v>1</v>
      </c>
      <c r="AD223" s="1">
        <f t="shared" si="54"/>
        <v>1</v>
      </c>
      <c r="AE223" s="1">
        <f t="shared" si="55"/>
        <v>1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25.153374233128833</v>
      </c>
    </row>
    <row r="224" spans="1:35" ht="15">
      <c r="A224" s="1">
        <v>80299</v>
      </c>
      <c r="B224" s="1">
        <v>12</v>
      </c>
      <c r="C224" s="1">
        <v>2</v>
      </c>
      <c r="D224" s="2">
        <v>11.145</v>
      </c>
      <c r="E224" s="3">
        <v>4.4</v>
      </c>
      <c r="F224" s="1">
        <v>63</v>
      </c>
      <c r="G224" s="1">
        <v>31</v>
      </c>
      <c r="H224" s="1">
        <v>12</v>
      </c>
      <c r="I224" s="1">
        <v>6</v>
      </c>
      <c r="J224" s="1">
        <v>5</v>
      </c>
      <c r="K224" s="1">
        <v>2</v>
      </c>
      <c r="L224" s="1">
        <v>0</v>
      </c>
      <c r="M224" s="1">
        <v>0</v>
      </c>
      <c r="N224" s="1">
        <v>1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120</v>
      </c>
      <c r="V224" s="1">
        <f t="shared" si="46"/>
        <v>57</v>
      </c>
      <c r="W224" s="1">
        <f t="shared" si="47"/>
        <v>26</v>
      </c>
      <c r="X224" s="1">
        <f t="shared" si="48"/>
        <v>14</v>
      </c>
      <c r="Y224" s="1">
        <f t="shared" si="49"/>
        <v>8</v>
      </c>
      <c r="Z224" s="1">
        <f t="shared" si="50"/>
        <v>3</v>
      </c>
      <c r="AA224" s="1">
        <f t="shared" si="51"/>
        <v>1</v>
      </c>
      <c r="AB224" s="1">
        <f t="shared" si="52"/>
        <v>1</v>
      </c>
      <c r="AC224" s="1">
        <f t="shared" si="53"/>
        <v>1</v>
      </c>
      <c r="AD224" s="1">
        <f t="shared" si="54"/>
        <v>0</v>
      </c>
      <c r="AE224" s="1">
        <f t="shared" si="55"/>
        <v>0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21.666666666666668</v>
      </c>
    </row>
    <row r="225" spans="1:35" ht="15">
      <c r="A225" s="1">
        <v>80299</v>
      </c>
      <c r="B225" s="1">
        <v>12</v>
      </c>
      <c r="C225" s="1">
        <v>3</v>
      </c>
      <c r="D225" s="2">
        <v>11.189</v>
      </c>
      <c r="E225" s="3">
        <v>4.4</v>
      </c>
      <c r="F225" s="1">
        <v>161</v>
      </c>
      <c r="G225" s="1">
        <v>81</v>
      </c>
      <c r="H225" s="1">
        <v>58</v>
      </c>
      <c r="I225" s="1">
        <v>21</v>
      </c>
      <c r="J225" s="1">
        <v>9</v>
      </c>
      <c r="K225" s="1">
        <v>3</v>
      </c>
      <c r="L225" s="1">
        <v>0</v>
      </c>
      <c r="M225" s="1">
        <v>0</v>
      </c>
      <c r="N225" s="1">
        <v>0</v>
      </c>
      <c r="O225" s="1">
        <v>1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334</v>
      </c>
      <c r="V225" s="1">
        <f t="shared" si="46"/>
        <v>173</v>
      </c>
      <c r="W225" s="1">
        <f t="shared" si="47"/>
        <v>92</v>
      </c>
      <c r="X225" s="1">
        <f t="shared" si="48"/>
        <v>34</v>
      </c>
      <c r="Y225" s="1">
        <f t="shared" si="49"/>
        <v>13</v>
      </c>
      <c r="Z225" s="1">
        <f t="shared" si="50"/>
        <v>4</v>
      </c>
      <c r="AA225" s="1">
        <f t="shared" si="51"/>
        <v>1</v>
      </c>
      <c r="AB225" s="1">
        <f t="shared" si="52"/>
        <v>1</v>
      </c>
      <c r="AC225" s="1">
        <f t="shared" si="53"/>
        <v>1</v>
      </c>
      <c r="AD225" s="1">
        <f t="shared" si="54"/>
        <v>1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27.54491017964072</v>
      </c>
    </row>
    <row r="226" spans="1:35" ht="15">
      <c r="A226" s="1">
        <v>80299</v>
      </c>
      <c r="B226" s="1">
        <v>12</v>
      </c>
      <c r="C226" s="1">
        <v>4</v>
      </c>
      <c r="D226" s="2">
        <v>11.233</v>
      </c>
      <c r="E226" s="3">
        <v>4.4</v>
      </c>
      <c r="F226" s="1">
        <v>92</v>
      </c>
      <c r="G226" s="1">
        <v>58</v>
      </c>
      <c r="H226" s="1">
        <v>28</v>
      </c>
      <c r="I226" s="1">
        <v>14</v>
      </c>
      <c r="J226" s="1">
        <v>7</v>
      </c>
      <c r="K226" s="1">
        <v>4</v>
      </c>
      <c r="L226" s="1">
        <v>2</v>
      </c>
      <c r="M226" s="1">
        <v>1</v>
      </c>
      <c r="N226" s="1">
        <v>1</v>
      </c>
      <c r="O226" s="1">
        <v>1</v>
      </c>
      <c r="P226" s="1">
        <v>0</v>
      </c>
      <c r="Q226" s="1">
        <v>0</v>
      </c>
      <c r="R226" s="1">
        <v>0</v>
      </c>
      <c r="S226" s="1">
        <v>0</v>
      </c>
      <c r="T226" s="1">
        <v>2</v>
      </c>
      <c r="U226" s="1">
        <f t="shared" si="45"/>
        <v>208</v>
      </c>
      <c r="V226" s="1">
        <f t="shared" si="46"/>
        <v>116</v>
      </c>
      <c r="W226" s="1">
        <f t="shared" si="47"/>
        <v>58</v>
      </c>
      <c r="X226" s="1">
        <f t="shared" si="48"/>
        <v>30</v>
      </c>
      <c r="Y226" s="1">
        <f t="shared" si="49"/>
        <v>16</v>
      </c>
      <c r="Z226" s="1">
        <f t="shared" si="50"/>
        <v>9</v>
      </c>
      <c r="AA226" s="1">
        <f t="shared" si="51"/>
        <v>5</v>
      </c>
      <c r="AB226" s="1">
        <f t="shared" si="52"/>
        <v>3</v>
      </c>
      <c r="AC226" s="1">
        <f t="shared" si="53"/>
        <v>2</v>
      </c>
      <c r="AD226" s="1">
        <f t="shared" si="54"/>
        <v>1</v>
      </c>
      <c r="AE226" s="1">
        <f t="shared" si="55"/>
        <v>0</v>
      </c>
      <c r="AF226" s="1">
        <f t="shared" si="56"/>
        <v>0</v>
      </c>
      <c r="AG226" s="1">
        <f t="shared" si="57"/>
        <v>0</v>
      </c>
      <c r="AH226" s="1">
        <f t="shared" si="58"/>
        <v>0</v>
      </c>
      <c r="AI226" s="9">
        <f t="shared" si="59"/>
        <v>27.884615384615387</v>
      </c>
    </row>
    <row r="227" spans="1:35" ht="15">
      <c r="A227" s="1">
        <v>80299</v>
      </c>
      <c r="B227" s="1">
        <v>12</v>
      </c>
      <c r="C227" s="1">
        <v>5</v>
      </c>
      <c r="D227" s="2">
        <v>11.277</v>
      </c>
      <c r="E227" s="3">
        <v>4.3</v>
      </c>
      <c r="F227" s="1">
        <v>113</v>
      </c>
      <c r="G227" s="1">
        <v>58</v>
      </c>
      <c r="H227" s="1">
        <v>36</v>
      </c>
      <c r="I227" s="1">
        <v>19</v>
      </c>
      <c r="J227" s="1">
        <v>1</v>
      </c>
      <c r="K227" s="1">
        <v>1</v>
      </c>
      <c r="L227" s="1">
        <v>1</v>
      </c>
      <c r="M227" s="1">
        <v>1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231</v>
      </c>
      <c r="V227" s="1">
        <f t="shared" si="46"/>
        <v>118</v>
      </c>
      <c r="W227" s="1">
        <f t="shared" si="47"/>
        <v>60</v>
      </c>
      <c r="X227" s="1">
        <f t="shared" si="48"/>
        <v>24</v>
      </c>
      <c r="Y227" s="1">
        <f t="shared" si="49"/>
        <v>5</v>
      </c>
      <c r="Z227" s="1">
        <f t="shared" si="50"/>
        <v>4</v>
      </c>
      <c r="AA227" s="1">
        <f t="shared" si="51"/>
        <v>3</v>
      </c>
      <c r="AB227" s="1">
        <f t="shared" si="52"/>
        <v>2</v>
      </c>
      <c r="AC227" s="1">
        <f t="shared" si="53"/>
        <v>1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25.97402597402597</v>
      </c>
    </row>
    <row r="228" spans="1:35" ht="15">
      <c r="A228" s="1">
        <v>80299</v>
      </c>
      <c r="B228" s="1">
        <v>12</v>
      </c>
      <c r="C228" s="1">
        <v>6</v>
      </c>
      <c r="D228" s="2">
        <v>11.32</v>
      </c>
      <c r="E228" s="3">
        <v>4.3</v>
      </c>
      <c r="F228" s="1">
        <v>87</v>
      </c>
      <c r="G228" s="1">
        <v>50</v>
      </c>
      <c r="H228" s="1">
        <v>25</v>
      </c>
      <c r="I228" s="1">
        <v>12</v>
      </c>
      <c r="J228" s="1">
        <v>6</v>
      </c>
      <c r="K228" s="1">
        <v>3</v>
      </c>
      <c r="L228" s="1">
        <v>0</v>
      </c>
      <c r="M228" s="1">
        <v>0</v>
      </c>
      <c r="N228" s="1">
        <v>0</v>
      </c>
      <c r="O228" s="1">
        <v>0</v>
      </c>
      <c r="P228" s="1">
        <v>2</v>
      </c>
      <c r="Q228" s="1">
        <v>0</v>
      </c>
      <c r="R228" s="1">
        <v>0</v>
      </c>
      <c r="S228" s="1">
        <v>0</v>
      </c>
      <c r="T228" s="1">
        <v>2</v>
      </c>
      <c r="U228" s="1">
        <f t="shared" si="45"/>
        <v>185</v>
      </c>
      <c r="V228" s="1">
        <f t="shared" si="46"/>
        <v>98</v>
      </c>
      <c r="W228" s="1">
        <f t="shared" si="47"/>
        <v>48</v>
      </c>
      <c r="X228" s="1">
        <f t="shared" si="48"/>
        <v>23</v>
      </c>
      <c r="Y228" s="1">
        <f t="shared" si="49"/>
        <v>11</v>
      </c>
      <c r="Z228" s="1">
        <f t="shared" si="50"/>
        <v>5</v>
      </c>
      <c r="AA228" s="1">
        <f t="shared" si="51"/>
        <v>2</v>
      </c>
      <c r="AB228" s="1">
        <f t="shared" si="52"/>
        <v>2</v>
      </c>
      <c r="AC228" s="1">
        <f t="shared" si="53"/>
        <v>2</v>
      </c>
      <c r="AD228" s="1">
        <f t="shared" si="54"/>
        <v>2</v>
      </c>
      <c r="AE228" s="1">
        <f t="shared" si="55"/>
        <v>2</v>
      </c>
      <c r="AF228" s="1">
        <f t="shared" si="56"/>
        <v>0</v>
      </c>
      <c r="AG228" s="1">
        <f t="shared" si="57"/>
        <v>0</v>
      </c>
      <c r="AH228" s="1">
        <f t="shared" si="58"/>
        <v>0</v>
      </c>
      <c r="AI228" s="9">
        <f t="shared" si="59"/>
        <v>25.945945945945947</v>
      </c>
    </row>
    <row r="229" spans="1:35" ht="15">
      <c r="A229" s="1">
        <v>80299</v>
      </c>
      <c r="B229" s="1">
        <v>12</v>
      </c>
      <c r="C229" s="1">
        <v>7</v>
      </c>
      <c r="D229" s="2">
        <v>11.363</v>
      </c>
      <c r="E229" s="3">
        <v>4.3</v>
      </c>
      <c r="F229" s="1">
        <v>141</v>
      </c>
      <c r="G229" s="1">
        <v>90</v>
      </c>
      <c r="H229" s="1">
        <v>53</v>
      </c>
      <c r="I229" s="1">
        <v>33</v>
      </c>
      <c r="J229" s="1">
        <v>15</v>
      </c>
      <c r="K229" s="1">
        <v>6</v>
      </c>
      <c r="L229" s="1">
        <v>3</v>
      </c>
      <c r="M229" s="1">
        <v>2</v>
      </c>
      <c r="N229" s="1">
        <v>2</v>
      </c>
      <c r="O229" s="1">
        <v>1</v>
      </c>
      <c r="P229" s="1">
        <v>0</v>
      </c>
      <c r="Q229" s="1">
        <v>0</v>
      </c>
      <c r="R229" s="1">
        <v>1</v>
      </c>
      <c r="S229" s="1">
        <v>0</v>
      </c>
      <c r="T229" s="1">
        <v>2</v>
      </c>
      <c r="U229" s="1">
        <f t="shared" si="45"/>
        <v>347</v>
      </c>
      <c r="V229" s="1">
        <f t="shared" si="46"/>
        <v>206</v>
      </c>
      <c r="W229" s="1">
        <f t="shared" si="47"/>
        <v>116</v>
      </c>
      <c r="X229" s="1">
        <f t="shared" si="48"/>
        <v>63</v>
      </c>
      <c r="Y229" s="1">
        <f t="shared" si="49"/>
        <v>30</v>
      </c>
      <c r="Z229" s="1">
        <f t="shared" si="50"/>
        <v>15</v>
      </c>
      <c r="AA229" s="1">
        <f t="shared" si="51"/>
        <v>9</v>
      </c>
      <c r="AB229" s="1">
        <f t="shared" si="52"/>
        <v>6</v>
      </c>
      <c r="AC229" s="1">
        <f t="shared" si="53"/>
        <v>4</v>
      </c>
      <c r="AD229" s="1">
        <f t="shared" si="54"/>
        <v>2</v>
      </c>
      <c r="AE229" s="1">
        <f t="shared" si="55"/>
        <v>1</v>
      </c>
      <c r="AF229" s="1">
        <f t="shared" si="56"/>
        <v>1</v>
      </c>
      <c r="AG229" s="1">
        <f t="shared" si="57"/>
        <v>1</v>
      </c>
      <c r="AH229" s="1">
        <f t="shared" si="58"/>
        <v>0</v>
      </c>
      <c r="AI229" s="9">
        <f t="shared" si="59"/>
        <v>33.429394812680115</v>
      </c>
    </row>
    <row r="230" spans="1:35" ht="15">
      <c r="A230" s="1">
        <v>80299</v>
      </c>
      <c r="B230" s="1">
        <v>12</v>
      </c>
      <c r="C230" s="1">
        <v>8</v>
      </c>
      <c r="D230" s="2">
        <v>11.406</v>
      </c>
      <c r="E230" s="3">
        <v>4.3</v>
      </c>
      <c r="F230" s="1">
        <v>231</v>
      </c>
      <c r="G230" s="1">
        <v>168</v>
      </c>
      <c r="H230" s="1">
        <v>100</v>
      </c>
      <c r="I230" s="1">
        <v>53</v>
      </c>
      <c r="J230" s="1">
        <v>15</v>
      </c>
      <c r="K230" s="1">
        <v>5</v>
      </c>
      <c r="L230" s="1">
        <v>3</v>
      </c>
      <c r="M230" s="1">
        <v>1</v>
      </c>
      <c r="N230" s="1">
        <v>1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577</v>
      </c>
      <c r="V230" s="1">
        <f t="shared" si="46"/>
        <v>346</v>
      </c>
      <c r="W230" s="1">
        <f t="shared" si="47"/>
        <v>178</v>
      </c>
      <c r="X230" s="1">
        <f t="shared" si="48"/>
        <v>78</v>
      </c>
      <c r="Y230" s="1">
        <f t="shared" si="49"/>
        <v>25</v>
      </c>
      <c r="Z230" s="1">
        <f t="shared" si="50"/>
        <v>10</v>
      </c>
      <c r="AA230" s="1">
        <f t="shared" si="51"/>
        <v>5</v>
      </c>
      <c r="AB230" s="1">
        <f t="shared" si="52"/>
        <v>2</v>
      </c>
      <c r="AC230" s="1">
        <f t="shared" si="53"/>
        <v>1</v>
      </c>
      <c r="AD230" s="1">
        <f t="shared" si="54"/>
        <v>0</v>
      </c>
      <c r="AE230" s="1">
        <f t="shared" si="55"/>
        <v>0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30.849220103986134</v>
      </c>
    </row>
    <row r="231" spans="1:35" ht="15">
      <c r="A231" s="1">
        <v>80299</v>
      </c>
      <c r="B231" s="1">
        <v>12</v>
      </c>
      <c r="C231" s="1">
        <v>9</v>
      </c>
      <c r="D231" s="2">
        <v>11.449</v>
      </c>
      <c r="E231" s="3">
        <v>4.3</v>
      </c>
      <c r="F231" s="1">
        <v>720</v>
      </c>
      <c r="G231" s="1">
        <v>534</v>
      </c>
      <c r="H231" s="1">
        <v>285</v>
      </c>
      <c r="I231" s="1">
        <v>171</v>
      </c>
      <c r="J231" s="1">
        <v>80</v>
      </c>
      <c r="K231" s="1">
        <v>33</v>
      </c>
      <c r="L231" s="1">
        <v>3</v>
      </c>
      <c r="M231" s="1">
        <v>2</v>
      </c>
      <c r="N231" s="1">
        <v>1</v>
      </c>
      <c r="O231" s="1">
        <v>1</v>
      </c>
      <c r="P231" s="1">
        <v>0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1830</v>
      </c>
      <c r="V231" s="1">
        <f t="shared" si="46"/>
        <v>1110</v>
      </c>
      <c r="W231" s="1">
        <f t="shared" si="47"/>
        <v>576</v>
      </c>
      <c r="X231" s="1">
        <f t="shared" si="48"/>
        <v>291</v>
      </c>
      <c r="Y231" s="1">
        <f t="shared" si="49"/>
        <v>120</v>
      </c>
      <c r="Z231" s="1">
        <f t="shared" si="50"/>
        <v>40</v>
      </c>
      <c r="AA231" s="1">
        <f t="shared" si="51"/>
        <v>7</v>
      </c>
      <c r="AB231" s="1">
        <f t="shared" si="52"/>
        <v>4</v>
      </c>
      <c r="AC231" s="1">
        <f t="shared" si="53"/>
        <v>2</v>
      </c>
      <c r="AD231" s="1">
        <f t="shared" si="54"/>
        <v>1</v>
      </c>
      <c r="AE231" s="1">
        <f t="shared" si="55"/>
        <v>0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31.475409836065577</v>
      </c>
    </row>
    <row r="232" spans="1:35" ht="15">
      <c r="A232" s="1">
        <v>80299</v>
      </c>
      <c r="B232" s="1">
        <v>12</v>
      </c>
      <c r="C232" s="1">
        <v>10</v>
      </c>
      <c r="D232" s="2">
        <v>11.492</v>
      </c>
      <c r="E232" s="3">
        <v>4.3</v>
      </c>
      <c r="F232" s="1">
        <v>117</v>
      </c>
      <c r="G232" s="1">
        <v>68</v>
      </c>
      <c r="H232" s="1">
        <v>39</v>
      </c>
      <c r="I232" s="1">
        <v>18</v>
      </c>
      <c r="J232" s="1">
        <v>12</v>
      </c>
      <c r="K232" s="1">
        <v>1</v>
      </c>
      <c r="L232" s="1">
        <v>3</v>
      </c>
      <c r="M232" s="1">
        <v>2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260</v>
      </c>
      <c r="V232" s="1">
        <f t="shared" si="46"/>
        <v>143</v>
      </c>
      <c r="W232" s="1">
        <f t="shared" si="47"/>
        <v>75</v>
      </c>
      <c r="X232" s="1">
        <f t="shared" si="48"/>
        <v>36</v>
      </c>
      <c r="Y232" s="1">
        <f t="shared" si="49"/>
        <v>18</v>
      </c>
      <c r="Z232" s="1">
        <f t="shared" si="50"/>
        <v>6</v>
      </c>
      <c r="AA232" s="1">
        <f t="shared" si="51"/>
        <v>5</v>
      </c>
      <c r="AB232" s="1">
        <f t="shared" si="52"/>
        <v>2</v>
      </c>
      <c r="AC232" s="1">
        <f t="shared" si="53"/>
        <v>0</v>
      </c>
      <c r="AD232" s="1">
        <f t="shared" si="54"/>
        <v>0</v>
      </c>
      <c r="AE232" s="1">
        <f t="shared" si="55"/>
        <v>0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28.846153846153843</v>
      </c>
    </row>
    <row r="233" spans="1:35" ht="15">
      <c r="A233" s="1">
        <v>80299</v>
      </c>
      <c r="B233" s="1">
        <v>12</v>
      </c>
      <c r="C233" s="1">
        <v>11</v>
      </c>
      <c r="D233" s="2">
        <v>11.535</v>
      </c>
      <c r="E233" s="3">
        <v>4.3</v>
      </c>
      <c r="F233" s="1">
        <v>153</v>
      </c>
      <c r="G233" s="1">
        <v>80</v>
      </c>
      <c r="H233" s="1">
        <v>44</v>
      </c>
      <c r="I233" s="1">
        <v>21</v>
      </c>
      <c r="J233" s="1">
        <v>6</v>
      </c>
      <c r="K233" s="1">
        <v>6</v>
      </c>
      <c r="L233" s="1">
        <v>0</v>
      </c>
      <c r="M233" s="1">
        <v>1</v>
      </c>
      <c r="N233" s="1">
        <v>3</v>
      </c>
      <c r="O233" s="1">
        <v>2</v>
      </c>
      <c r="P233" s="1">
        <v>0</v>
      </c>
      <c r="Q233" s="1">
        <v>0</v>
      </c>
      <c r="R233" s="1">
        <v>0</v>
      </c>
      <c r="S233" s="1">
        <v>0</v>
      </c>
      <c r="T233" s="1">
        <v>2</v>
      </c>
      <c r="U233" s="1">
        <f t="shared" si="45"/>
        <v>316</v>
      </c>
      <c r="V233" s="1">
        <f t="shared" si="46"/>
        <v>163</v>
      </c>
      <c r="W233" s="1">
        <f t="shared" si="47"/>
        <v>83</v>
      </c>
      <c r="X233" s="1">
        <f t="shared" si="48"/>
        <v>39</v>
      </c>
      <c r="Y233" s="1">
        <f t="shared" si="49"/>
        <v>18</v>
      </c>
      <c r="Z233" s="1">
        <f t="shared" si="50"/>
        <v>12</v>
      </c>
      <c r="AA233" s="1">
        <f t="shared" si="51"/>
        <v>6</v>
      </c>
      <c r="AB233" s="1">
        <f t="shared" si="52"/>
        <v>6</v>
      </c>
      <c r="AC233" s="1">
        <f t="shared" si="53"/>
        <v>5</v>
      </c>
      <c r="AD233" s="1">
        <f t="shared" si="54"/>
        <v>2</v>
      </c>
      <c r="AE233" s="1">
        <f t="shared" si="55"/>
        <v>0</v>
      </c>
      <c r="AF233" s="1">
        <f t="shared" si="56"/>
        <v>0</v>
      </c>
      <c r="AG233" s="1">
        <f t="shared" si="57"/>
        <v>0</v>
      </c>
      <c r="AH233" s="1">
        <f t="shared" si="58"/>
        <v>0</v>
      </c>
      <c r="AI233" s="9">
        <f t="shared" si="59"/>
        <v>26.265822784810126</v>
      </c>
    </row>
    <row r="234" spans="1:35" ht="15">
      <c r="A234" s="1">
        <v>80299</v>
      </c>
      <c r="B234" s="1">
        <v>12</v>
      </c>
      <c r="C234" s="1">
        <v>12</v>
      </c>
      <c r="D234" s="2">
        <v>11.578</v>
      </c>
      <c r="E234" s="3">
        <v>4.3</v>
      </c>
      <c r="F234" s="1">
        <v>144</v>
      </c>
      <c r="G234" s="1">
        <v>118</v>
      </c>
      <c r="H234" s="1">
        <v>68</v>
      </c>
      <c r="I234" s="1">
        <v>32</v>
      </c>
      <c r="J234" s="1">
        <v>25</v>
      </c>
      <c r="K234" s="1">
        <v>13</v>
      </c>
      <c r="L234" s="1">
        <v>7</v>
      </c>
      <c r="M234" s="1">
        <v>6</v>
      </c>
      <c r="N234" s="1">
        <v>4</v>
      </c>
      <c r="O234" s="1">
        <v>2</v>
      </c>
      <c r="P234" s="1">
        <v>0</v>
      </c>
      <c r="Q234" s="1">
        <v>0</v>
      </c>
      <c r="R234" s="1">
        <v>0</v>
      </c>
      <c r="S234" s="1">
        <v>1</v>
      </c>
      <c r="T234" s="1">
        <v>2</v>
      </c>
      <c r="U234" s="1">
        <f t="shared" si="45"/>
        <v>420</v>
      </c>
      <c r="V234" s="1">
        <f t="shared" si="46"/>
        <v>276</v>
      </c>
      <c r="W234" s="1">
        <f t="shared" si="47"/>
        <v>158</v>
      </c>
      <c r="X234" s="1">
        <f t="shared" si="48"/>
        <v>90</v>
      </c>
      <c r="Y234" s="1">
        <f t="shared" si="49"/>
        <v>58</v>
      </c>
      <c r="Z234" s="1">
        <f t="shared" si="50"/>
        <v>33</v>
      </c>
      <c r="AA234" s="1">
        <f t="shared" si="51"/>
        <v>20</v>
      </c>
      <c r="AB234" s="1">
        <f t="shared" si="52"/>
        <v>13</v>
      </c>
      <c r="AC234" s="1">
        <f t="shared" si="53"/>
        <v>7</v>
      </c>
      <c r="AD234" s="1">
        <f t="shared" si="54"/>
        <v>3</v>
      </c>
      <c r="AE234" s="1">
        <f t="shared" si="55"/>
        <v>1</v>
      </c>
      <c r="AF234" s="1">
        <f t="shared" si="56"/>
        <v>1</v>
      </c>
      <c r="AG234" s="1">
        <f t="shared" si="57"/>
        <v>1</v>
      </c>
      <c r="AH234" s="1">
        <f t="shared" si="58"/>
        <v>1</v>
      </c>
      <c r="AI234" s="9">
        <f t="shared" si="59"/>
        <v>37.61904761904762</v>
      </c>
    </row>
    <row r="235" spans="1:35" ht="15">
      <c r="A235" s="1">
        <v>80299</v>
      </c>
      <c r="B235" s="1">
        <v>12</v>
      </c>
      <c r="C235" s="1">
        <v>13</v>
      </c>
      <c r="D235" s="2">
        <v>11.621</v>
      </c>
      <c r="E235" s="3">
        <v>4.3</v>
      </c>
      <c r="F235" s="1">
        <v>64</v>
      </c>
      <c r="G235" s="1">
        <v>32</v>
      </c>
      <c r="H235" s="1">
        <v>19</v>
      </c>
      <c r="I235" s="1">
        <v>11</v>
      </c>
      <c r="J235" s="1">
        <v>4</v>
      </c>
      <c r="K235" s="1">
        <v>2</v>
      </c>
      <c r="L235" s="1">
        <v>1</v>
      </c>
      <c r="M235" s="1">
        <v>2</v>
      </c>
      <c r="N235" s="1">
        <v>0</v>
      </c>
      <c r="O235" s="1">
        <v>0</v>
      </c>
      <c r="P235" s="1">
        <v>1</v>
      </c>
      <c r="Q235" s="1">
        <v>0</v>
      </c>
      <c r="R235" s="1">
        <v>0</v>
      </c>
      <c r="S235" s="1">
        <v>1</v>
      </c>
      <c r="T235" s="1">
        <v>2</v>
      </c>
      <c r="U235" s="1">
        <f t="shared" si="45"/>
        <v>137</v>
      </c>
      <c r="V235" s="1">
        <f t="shared" si="46"/>
        <v>73</v>
      </c>
      <c r="W235" s="1">
        <f t="shared" si="47"/>
        <v>41</v>
      </c>
      <c r="X235" s="1">
        <f t="shared" si="48"/>
        <v>22</v>
      </c>
      <c r="Y235" s="1">
        <f t="shared" si="49"/>
        <v>11</v>
      </c>
      <c r="Z235" s="1">
        <f t="shared" si="50"/>
        <v>7</v>
      </c>
      <c r="AA235" s="1">
        <f t="shared" si="51"/>
        <v>5</v>
      </c>
      <c r="AB235" s="1">
        <f t="shared" si="52"/>
        <v>4</v>
      </c>
      <c r="AC235" s="1">
        <f t="shared" si="53"/>
        <v>2</v>
      </c>
      <c r="AD235" s="1">
        <f t="shared" si="54"/>
        <v>2</v>
      </c>
      <c r="AE235" s="1">
        <f t="shared" si="55"/>
        <v>2</v>
      </c>
      <c r="AF235" s="1">
        <f t="shared" si="56"/>
        <v>1</v>
      </c>
      <c r="AG235" s="1">
        <f t="shared" si="57"/>
        <v>1</v>
      </c>
      <c r="AH235" s="1">
        <f t="shared" si="58"/>
        <v>1</v>
      </c>
      <c r="AI235" s="9">
        <f t="shared" si="59"/>
        <v>29.927007299270077</v>
      </c>
    </row>
    <row r="236" spans="1:35" ht="15">
      <c r="A236" s="1">
        <v>80299</v>
      </c>
      <c r="B236" s="1">
        <v>12</v>
      </c>
      <c r="C236" s="1">
        <v>14</v>
      </c>
      <c r="D236" s="2">
        <v>11.664</v>
      </c>
      <c r="E236" s="3">
        <v>4.3</v>
      </c>
      <c r="F236" s="1">
        <v>63</v>
      </c>
      <c r="G236" s="1">
        <v>19</v>
      </c>
      <c r="H236" s="1">
        <v>9</v>
      </c>
      <c r="I236" s="1">
        <v>1</v>
      </c>
      <c r="J236" s="1">
        <v>4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98</v>
      </c>
      <c r="V236" s="1">
        <f t="shared" si="46"/>
        <v>35</v>
      </c>
      <c r="W236" s="1">
        <f t="shared" si="47"/>
        <v>16</v>
      </c>
      <c r="X236" s="1">
        <f t="shared" si="48"/>
        <v>7</v>
      </c>
      <c r="Y236" s="1">
        <f t="shared" si="49"/>
        <v>6</v>
      </c>
      <c r="Z236" s="1">
        <f t="shared" si="50"/>
        <v>2</v>
      </c>
      <c r="AA236" s="1">
        <f t="shared" si="51"/>
        <v>0</v>
      </c>
      <c r="AB236" s="1">
        <f t="shared" si="52"/>
        <v>0</v>
      </c>
      <c r="AC236" s="1">
        <f t="shared" si="53"/>
        <v>0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16.3265306122449</v>
      </c>
    </row>
    <row r="237" spans="1:35" ht="15">
      <c r="A237" s="1">
        <v>80299</v>
      </c>
      <c r="B237" s="1">
        <v>12</v>
      </c>
      <c r="C237" s="1">
        <v>15</v>
      </c>
      <c r="D237" s="2">
        <v>11.707</v>
      </c>
      <c r="E237" s="3">
        <v>4.3</v>
      </c>
      <c r="F237" s="1">
        <v>52</v>
      </c>
      <c r="G237" s="1">
        <v>29</v>
      </c>
      <c r="H237" s="1">
        <v>18</v>
      </c>
      <c r="I237" s="1">
        <v>5</v>
      </c>
      <c r="J237" s="1">
        <v>6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2</v>
      </c>
      <c r="U237" s="1">
        <f t="shared" si="45"/>
        <v>112</v>
      </c>
      <c r="V237" s="1">
        <f t="shared" si="46"/>
        <v>60</v>
      </c>
      <c r="W237" s="1">
        <f t="shared" si="47"/>
        <v>31</v>
      </c>
      <c r="X237" s="1">
        <f t="shared" si="48"/>
        <v>13</v>
      </c>
      <c r="Y237" s="1">
        <f t="shared" si="49"/>
        <v>8</v>
      </c>
      <c r="Z237" s="1">
        <f t="shared" si="50"/>
        <v>2</v>
      </c>
      <c r="AA237" s="1">
        <f t="shared" si="51"/>
        <v>0</v>
      </c>
      <c r="AB237" s="1">
        <f t="shared" si="52"/>
        <v>0</v>
      </c>
      <c r="AC237" s="1">
        <f t="shared" si="53"/>
        <v>0</v>
      </c>
      <c r="AD237" s="1">
        <f t="shared" si="54"/>
        <v>0</v>
      </c>
      <c r="AE237" s="1">
        <f t="shared" si="55"/>
        <v>0</v>
      </c>
      <c r="AF237" s="1">
        <f t="shared" si="56"/>
        <v>0</v>
      </c>
      <c r="AG237" s="1">
        <f t="shared" si="57"/>
        <v>0</v>
      </c>
      <c r="AH237" s="1">
        <f t="shared" si="58"/>
        <v>0</v>
      </c>
      <c r="AI237" s="9">
        <f t="shared" si="59"/>
        <v>27.67857142857143</v>
      </c>
    </row>
    <row r="238" spans="1:35" ht="15">
      <c r="A238" s="1">
        <v>80299</v>
      </c>
      <c r="B238" s="1">
        <v>12</v>
      </c>
      <c r="C238" s="1">
        <v>16</v>
      </c>
      <c r="D238" s="2">
        <v>11.75</v>
      </c>
      <c r="E238" s="3">
        <v>4.3</v>
      </c>
      <c r="F238" s="1">
        <v>52</v>
      </c>
      <c r="G238" s="1">
        <v>32</v>
      </c>
      <c r="H238" s="1">
        <v>23</v>
      </c>
      <c r="I238" s="1">
        <v>5</v>
      </c>
      <c r="J238" s="1">
        <v>1</v>
      </c>
      <c r="K238" s="1">
        <v>2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116</v>
      </c>
      <c r="V238" s="1">
        <f t="shared" si="46"/>
        <v>64</v>
      </c>
      <c r="W238" s="1">
        <f t="shared" si="47"/>
        <v>32</v>
      </c>
      <c r="X238" s="1">
        <f t="shared" si="48"/>
        <v>9</v>
      </c>
      <c r="Y238" s="1">
        <f t="shared" si="49"/>
        <v>4</v>
      </c>
      <c r="Z238" s="1">
        <f t="shared" si="50"/>
        <v>3</v>
      </c>
      <c r="AA238" s="1">
        <f t="shared" si="51"/>
        <v>1</v>
      </c>
      <c r="AB238" s="1">
        <f t="shared" si="52"/>
        <v>0</v>
      </c>
      <c r="AC238" s="1">
        <f t="shared" si="53"/>
        <v>0</v>
      </c>
      <c r="AD238" s="1">
        <f t="shared" si="54"/>
        <v>0</v>
      </c>
      <c r="AE238" s="1">
        <f t="shared" si="55"/>
        <v>0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27.586206896551722</v>
      </c>
    </row>
    <row r="239" spans="1:35" ht="15">
      <c r="A239" s="1">
        <v>80299</v>
      </c>
      <c r="B239" s="1">
        <v>12</v>
      </c>
      <c r="C239" s="1">
        <v>17</v>
      </c>
      <c r="D239" s="2">
        <v>11.793</v>
      </c>
      <c r="E239" s="3">
        <v>4.3</v>
      </c>
      <c r="F239" s="1">
        <v>69</v>
      </c>
      <c r="G239" s="1">
        <v>26</v>
      </c>
      <c r="H239" s="1">
        <v>16</v>
      </c>
      <c r="I239" s="1">
        <v>11</v>
      </c>
      <c r="J239" s="1">
        <v>4</v>
      </c>
      <c r="K239" s="1">
        <v>0</v>
      </c>
      <c r="L239" s="1">
        <v>0</v>
      </c>
      <c r="M239" s="1">
        <v>0</v>
      </c>
      <c r="N239" s="1">
        <v>0</v>
      </c>
      <c r="O239" s="1">
        <v>1</v>
      </c>
      <c r="P239" s="1">
        <v>0</v>
      </c>
      <c r="Q239" s="1">
        <v>0</v>
      </c>
      <c r="R239" s="1">
        <v>0</v>
      </c>
      <c r="S239" s="1">
        <v>0</v>
      </c>
      <c r="T239" s="1">
        <v>2</v>
      </c>
      <c r="U239" s="1">
        <f t="shared" si="45"/>
        <v>127</v>
      </c>
      <c r="V239" s="1">
        <f t="shared" si="46"/>
        <v>58</v>
      </c>
      <c r="W239" s="1">
        <f t="shared" si="47"/>
        <v>32</v>
      </c>
      <c r="X239" s="1">
        <f t="shared" si="48"/>
        <v>16</v>
      </c>
      <c r="Y239" s="1">
        <f t="shared" si="49"/>
        <v>5</v>
      </c>
      <c r="Z239" s="1">
        <f t="shared" si="50"/>
        <v>1</v>
      </c>
      <c r="AA239" s="1">
        <f t="shared" si="51"/>
        <v>1</v>
      </c>
      <c r="AB239" s="1">
        <f t="shared" si="52"/>
        <v>1</v>
      </c>
      <c r="AC239" s="1">
        <f t="shared" si="53"/>
        <v>1</v>
      </c>
      <c r="AD239" s="1">
        <f t="shared" si="54"/>
        <v>1</v>
      </c>
      <c r="AE239" s="1">
        <f t="shared" si="55"/>
        <v>0</v>
      </c>
      <c r="AF239" s="1">
        <f t="shared" si="56"/>
        <v>0</v>
      </c>
      <c r="AG239" s="1">
        <f t="shared" si="57"/>
        <v>0</v>
      </c>
      <c r="AH239" s="1">
        <f t="shared" si="58"/>
        <v>0</v>
      </c>
      <c r="AI239" s="9">
        <f t="shared" si="59"/>
        <v>25.196850393700785</v>
      </c>
    </row>
    <row r="240" spans="1:35" ht="15">
      <c r="A240" s="1">
        <v>80299</v>
      </c>
      <c r="B240" s="1">
        <v>12</v>
      </c>
      <c r="C240" s="1">
        <v>18</v>
      </c>
      <c r="D240" s="2">
        <v>11.836</v>
      </c>
      <c r="E240" s="3">
        <v>4.3</v>
      </c>
      <c r="F240" s="1">
        <v>99</v>
      </c>
      <c r="G240" s="1">
        <v>32</v>
      </c>
      <c r="H240" s="1">
        <v>27</v>
      </c>
      <c r="I240" s="1">
        <v>12</v>
      </c>
      <c r="J240" s="1">
        <v>5</v>
      </c>
      <c r="K240" s="1">
        <v>3</v>
      </c>
      <c r="L240" s="1">
        <v>0</v>
      </c>
      <c r="M240" s="1">
        <v>1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179</v>
      </c>
      <c r="V240" s="1">
        <f t="shared" si="46"/>
        <v>80</v>
      </c>
      <c r="W240" s="1">
        <f t="shared" si="47"/>
        <v>48</v>
      </c>
      <c r="X240" s="1">
        <f t="shared" si="48"/>
        <v>21</v>
      </c>
      <c r="Y240" s="1">
        <f t="shared" si="49"/>
        <v>9</v>
      </c>
      <c r="Z240" s="1">
        <f t="shared" si="50"/>
        <v>4</v>
      </c>
      <c r="AA240" s="1">
        <f t="shared" si="51"/>
        <v>1</v>
      </c>
      <c r="AB240" s="1">
        <f t="shared" si="52"/>
        <v>1</v>
      </c>
      <c r="AC240" s="1">
        <f t="shared" si="53"/>
        <v>0</v>
      </c>
      <c r="AD240" s="1">
        <f t="shared" si="54"/>
        <v>0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26.81564245810056</v>
      </c>
    </row>
    <row r="241" spans="1:35" ht="15">
      <c r="A241" s="1">
        <v>80299</v>
      </c>
      <c r="B241" s="1">
        <v>12</v>
      </c>
      <c r="C241" s="1">
        <v>19</v>
      </c>
      <c r="D241" s="2">
        <v>11.879</v>
      </c>
      <c r="E241" s="3">
        <v>4.3</v>
      </c>
      <c r="F241" s="1">
        <v>75</v>
      </c>
      <c r="G241" s="1">
        <v>31</v>
      </c>
      <c r="H241" s="1">
        <v>13</v>
      </c>
      <c r="I241" s="1">
        <v>6</v>
      </c>
      <c r="J241" s="1">
        <v>4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131</v>
      </c>
      <c r="V241" s="1">
        <f t="shared" si="46"/>
        <v>56</v>
      </c>
      <c r="W241" s="1">
        <f t="shared" si="47"/>
        <v>25</v>
      </c>
      <c r="X241" s="1">
        <f t="shared" si="48"/>
        <v>12</v>
      </c>
      <c r="Y241" s="1">
        <f t="shared" si="49"/>
        <v>6</v>
      </c>
      <c r="Z241" s="1">
        <f t="shared" si="50"/>
        <v>2</v>
      </c>
      <c r="AA241" s="1">
        <f t="shared" si="51"/>
        <v>0</v>
      </c>
      <c r="AB241" s="1">
        <f t="shared" si="52"/>
        <v>0</v>
      </c>
      <c r="AC241" s="1">
        <f t="shared" si="53"/>
        <v>0</v>
      </c>
      <c r="AD241" s="1">
        <f t="shared" si="54"/>
        <v>0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19.083969465648856</v>
      </c>
    </row>
    <row r="242" spans="1:35" ht="15">
      <c r="A242" s="1">
        <v>80299</v>
      </c>
      <c r="B242" s="1">
        <v>12</v>
      </c>
      <c r="C242" s="1">
        <v>20</v>
      </c>
      <c r="D242" s="2">
        <v>11.922</v>
      </c>
      <c r="E242" s="3">
        <v>4.3</v>
      </c>
      <c r="F242" s="1">
        <v>87</v>
      </c>
      <c r="G242" s="1">
        <v>51</v>
      </c>
      <c r="H242" s="1">
        <v>28</v>
      </c>
      <c r="I242" s="1">
        <v>10</v>
      </c>
      <c r="J242" s="1">
        <v>2</v>
      </c>
      <c r="K242" s="1">
        <v>3</v>
      </c>
      <c r="L242" s="1">
        <v>1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183</v>
      </c>
      <c r="V242" s="1">
        <f t="shared" si="46"/>
        <v>96</v>
      </c>
      <c r="W242" s="1">
        <f t="shared" si="47"/>
        <v>45</v>
      </c>
      <c r="X242" s="1">
        <f t="shared" si="48"/>
        <v>17</v>
      </c>
      <c r="Y242" s="1">
        <f t="shared" si="49"/>
        <v>7</v>
      </c>
      <c r="Z242" s="1">
        <f t="shared" si="50"/>
        <v>5</v>
      </c>
      <c r="AA242" s="1">
        <f t="shared" si="51"/>
        <v>2</v>
      </c>
      <c r="AB242" s="1">
        <f t="shared" si="52"/>
        <v>1</v>
      </c>
      <c r="AC242" s="1">
        <f t="shared" si="53"/>
        <v>0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24.59016393442623</v>
      </c>
    </row>
    <row r="243" spans="1:35" ht="15">
      <c r="A243" s="1">
        <v>80299</v>
      </c>
      <c r="B243" s="1">
        <v>12</v>
      </c>
      <c r="C243" s="1">
        <v>21</v>
      </c>
      <c r="D243" s="2">
        <v>11.965</v>
      </c>
      <c r="E243" s="3">
        <v>5</v>
      </c>
      <c r="F243" s="1">
        <v>196</v>
      </c>
      <c r="G243" s="1">
        <v>114</v>
      </c>
      <c r="H243" s="1">
        <v>60</v>
      </c>
      <c r="I243" s="1">
        <v>26</v>
      </c>
      <c r="J243" s="1">
        <v>10</v>
      </c>
      <c r="K243" s="1">
        <v>4</v>
      </c>
      <c r="L243" s="1">
        <v>1</v>
      </c>
      <c r="M243" s="1">
        <v>2</v>
      </c>
      <c r="N243" s="1">
        <v>0</v>
      </c>
      <c r="O243" s="1">
        <v>1</v>
      </c>
      <c r="P243" s="1">
        <v>0</v>
      </c>
      <c r="Q243" s="1">
        <v>0</v>
      </c>
      <c r="R243" s="1">
        <v>0</v>
      </c>
      <c r="S243" s="1">
        <v>2</v>
      </c>
      <c r="T243" s="1">
        <v>2</v>
      </c>
      <c r="U243" s="1">
        <f t="shared" si="45"/>
        <v>416</v>
      </c>
      <c r="V243" s="1">
        <f t="shared" si="46"/>
        <v>220</v>
      </c>
      <c r="W243" s="1">
        <f t="shared" si="47"/>
        <v>106</v>
      </c>
      <c r="X243" s="1">
        <f t="shared" si="48"/>
        <v>46</v>
      </c>
      <c r="Y243" s="1">
        <f t="shared" si="49"/>
        <v>20</v>
      </c>
      <c r="Z243" s="1">
        <f t="shared" si="50"/>
        <v>10</v>
      </c>
      <c r="AA243" s="1">
        <f t="shared" si="51"/>
        <v>6</v>
      </c>
      <c r="AB243" s="1">
        <f t="shared" si="52"/>
        <v>5</v>
      </c>
      <c r="AC243" s="1">
        <f t="shared" si="53"/>
        <v>3</v>
      </c>
      <c r="AD243" s="1">
        <f t="shared" si="54"/>
        <v>3</v>
      </c>
      <c r="AE243" s="1">
        <f t="shared" si="55"/>
        <v>2</v>
      </c>
      <c r="AF243" s="1">
        <f t="shared" si="56"/>
        <v>2</v>
      </c>
      <c r="AG243" s="1">
        <f t="shared" si="57"/>
        <v>2</v>
      </c>
      <c r="AH243" s="1">
        <f t="shared" si="58"/>
        <v>2</v>
      </c>
      <c r="AI243" s="9">
        <f t="shared" si="59"/>
        <v>25.48076923076923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1"/>
  <sheetViews>
    <sheetView showOutlineSymbols="0" zoomScale="87" zoomScaleNormal="87" zoomScalePageLayoutView="0" workbookViewId="0" topLeftCell="A1">
      <selection activeCell="I12" sqref="I12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4" width="11.6640625" style="1" customWidth="1"/>
    <col min="5" max="5" width="12.6640625" style="1" customWidth="1"/>
    <col min="6" max="6" width="10.6640625" style="1" customWidth="1"/>
    <col min="7" max="7" width="9.6640625" style="31" customWidth="1"/>
    <col min="8" max="16384" width="9.6640625" style="1" customWidth="1"/>
  </cols>
  <sheetData>
    <row r="1" spans="1:8" ht="15">
      <c r="A1" s="1" t="s">
        <v>0</v>
      </c>
      <c r="B1" s="1">
        <v>7145</v>
      </c>
      <c r="C1" s="1" t="s">
        <v>55</v>
      </c>
      <c r="D1" s="2" t="s">
        <v>7</v>
      </c>
      <c r="E1" s="3"/>
      <c r="G1" s="31" t="s">
        <v>152</v>
      </c>
      <c r="H1" s="31"/>
    </row>
    <row r="2" spans="1:8" ht="15">
      <c r="A2" s="8" t="s">
        <v>32</v>
      </c>
      <c r="D2" s="2"/>
      <c r="E2" s="3"/>
      <c r="G2" s="31" t="s">
        <v>206</v>
      </c>
      <c r="H2" s="31"/>
    </row>
    <row r="3" spans="4:8" ht="15">
      <c r="D3" s="2"/>
      <c r="E3" s="3"/>
      <c r="H3" s="31"/>
    </row>
    <row r="4" spans="1:8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1" t="s">
        <v>33</v>
      </c>
      <c r="G4" s="31" t="s">
        <v>34</v>
      </c>
      <c r="H4" s="31" t="s">
        <v>35</v>
      </c>
    </row>
    <row r="5" spans="1:8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G5" s="40" t="s">
        <v>153</v>
      </c>
      <c r="H5" s="40" t="s">
        <v>205</v>
      </c>
    </row>
    <row r="6" spans="1:8" ht="15">
      <c r="A6" s="1">
        <v>72699</v>
      </c>
      <c r="B6" s="1">
        <v>1</v>
      </c>
      <c r="C6" s="1">
        <v>1</v>
      </c>
      <c r="D6" s="2">
        <v>0</v>
      </c>
      <c r="E6" s="3">
        <v>10</v>
      </c>
      <c r="F6" s="1">
        <v>-35.39</v>
      </c>
      <c r="G6" s="32"/>
      <c r="H6" s="31"/>
    </row>
    <row r="7" spans="1:8" ht="15">
      <c r="A7" s="1">
        <v>72699</v>
      </c>
      <c r="B7" s="1">
        <v>1</v>
      </c>
      <c r="C7" s="1">
        <v>2</v>
      </c>
      <c r="D7" s="2">
        <v>0.1</v>
      </c>
      <c r="E7" s="3">
        <v>8</v>
      </c>
      <c r="F7" s="1">
        <v>-38.52</v>
      </c>
      <c r="G7" s="32"/>
      <c r="H7" s="31"/>
    </row>
    <row r="8" spans="1:7" ht="15">
      <c r="A8" s="1">
        <v>72699</v>
      </c>
      <c r="B8" s="1">
        <v>1</v>
      </c>
      <c r="C8" s="1">
        <v>3</v>
      </c>
      <c r="D8" s="2">
        <v>0.18</v>
      </c>
      <c r="E8" s="3">
        <v>7</v>
      </c>
      <c r="F8" s="1">
        <v>-40.2</v>
      </c>
      <c r="G8" s="32"/>
    </row>
    <row r="9" spans="1:7" ht="15">
      <c r="A9" s="1">
        <v>72699</v>
      </c>
      <c r="B9" s="1">
        <v>1</v>
      </c>
      <c r="C9" s="1">
        <v>4</v>
      </c>
      <c r="D9" s="2">
        <v>0.25</v>
      </c>
      <c r="E9" s="3">
        <v>6</v>
      </c>
      <c r="F9" s="1">
        <v>-34.82</v>
      </c>
      <c r="G9" s="32"/>
    </row>
    <row r="10" spans="1:7" ht="15">
      <c r="A10" s="1">
        <v>72699</v>
      </c>
      <c r="B10" s="1">
        <v>1</v>
      </c>
      <c r="C10" s="1">
        <v>5</v>
      </c>
      <c r="D10" s="2">
        <v>0.31</v>
      </c>
      <c r="E10" s="3">
        <v>6</v>
      </c>
      <c r="F10" s="1">
        <v>-32.95</v>
      </c>
      <c r="G10" s="32"/>
    </row>
    <row r="11" spans="1:7" ht="15">
      <c r="A11" s="1">
        <v>72699</v>
      </c>
      <c r="B11" s="1">
        <v>1</v>
      </c>
      <c r="C11" s="1">
        <v>6</v>
      </c>
      <c r="D11" s="2">
        <v>0.37</v>
      </c>
      <c r="E11" s="3">
        <v>6.5</v>
      </c>
      <c r="F11" s="1">
        <v>-30.91</v>
      </c>
      <c r="G11" s="32"/>
    </row>
    <row r="12" spans="1:7" ht="15">
      <c r="A12" s="1">
        <v>72699</v>
      </c>
      <c r="B12" s="1">
        <v>1</v>
      </c>
      <c r="C12" s="1">
        <v>7</v>
      </c>
      <c r="D12" s="2">
        <v>0.435</v>
      </c>
      <c r="E12" s="3">
        <v>7</v>
      </c>
      <c r="F12" s="1">
        <v>-31.67</v>
      </c>
      <c r="G12" s="32"/>
    </row>
    <row r="13" spans="1:7" ht="15">
      <c r="A13" s="1">
        <v>72699</v>
      </c>
      <c r="B13" s="1">
        <v>1</v>
      </c>
      <c r="C13" s="1">
        <v>8</v>
      </c>
      <c r="D13" s="2">
        <v>0.505</v>
      </c>
      <c r="E13" s="3">
        <v>7</v>
      </c>
      <c r="F13" s="1">
        <v>-30.17</v>
      </c>
      <c r="G13" s="32"/>
    </row>
    <row r="14" spans="1:7" ht="15">
      <c r="A14" s="1">
        <v>72699</v>
      </c>
      <c r="B14" s="1">
        <v>1</v>
      </c>
      <c r="C14" s="1">
        <v>9</v>
      </c>
      <c r="D14" s="2">
        <v>0.575</v>
      </c>
      <c r="E14" s="3">
        <v>7</v>
      </c>
      <c r="F14" s="1">
        <v>-27.57</v>
      </c>
      <c r="G14" s="32"/>
    </row>
    <row r="15" spans="1:7" ht="15">
      <c r="A15" s="1">
        <v>72699</v>
      </c>
      <c r="B15" s="1">
        <v>1</v>
      </c>
      <c r="C15" s="1">
        <v>10</v>
      </c>
      <c r="D15" s="2">
        <v>0.645</v>
      </c>
      <c r="E15" s="3">
        <v>7</v>
      </c>
      <c r="F15" s="1">
        <v>-30.26</v>
      </c>
      <c r="G15" s="32"/>
    </row>
    <row r="16" spans="1:7" ht="15">
      <c r="A16" s="1">
        <v>72699</v>
      </c>
      <c r="B16" s="1">
        <v>1</v>
      </c>
      <c r="C16" s="1">
        <v>11</v>
      </c>
      <c r="D16" s="2">
        <v>0.715</v>
      </c>
      <c r="E16" s="3">
        <v>7</v>
      </c>
      <c r="F16" s="1">
        <v>-30.46</v>
      </c>
      <c r="G16" s="32"/>
    </row>
    <row r="17" spans="1:7" ht="15">
      <c r="A17" s="1">
        <v>72699</v>
      </c>
      <c r="B17" s="1">
        <v>1</v>
      </c>
      <c r="C17" s="1">
        <v>12</v>
      </c>
      <c r="D17" s="2">
        <v>0.785</v>
      </c>
      <c r="E17" s="3">
        <v>7</v>
      </c>
      <c r="F17" s="1">
        <v>-29.4</v>
      </c>
      <c r="G17" s="32"/>
    </row>
    <row r="18" spans="1:7" ht="15">
      <c r="A18" s="1">
        <v>72699</v>
      </c>
      <c r="B18" s="1">
        <v>1</v>
      </c>
      <c r="C18" s="1">
        <v>13</v>
      </c>
      <c r="D18" s="2">
        <v>0.855</v>
      </c>
      <c r="E18" s="3">
        <v>7</v>
      </c>
      <c r="F18" s="1">
        <v>-29.81</v>
      </c>
      <c r="G18" s="32"/>
    </row>
    <row r="19" spans="1:7" ht="15">
      <c r="A19" s="1">
        <v>72699</v>
      </c>
      <c r="B19" s="1">
        <v>1</v>
      </c>
      <c r="C19" s="1">
        <v>14</v>
      </c>
      <c r="D19" s="2">
        <v>0.925</v>
      </c>
      <c r="E19" s="3">
        <v>8</v>
      </c>
      <c r="F19" s="1">
        <v>-30.27</v>
      </c>
      <c r="G19" s="32"/>
    </row>
    <row r="20" spans="1:7" ht="15">
      <c r="A20" s="1">
        <v>72699</v>
      </c>
      <c r="B20" s="1">
        <v>2</v>
      </c>
      <c r="C20" s="1">
        <v>1</v>
      </c>
      <c r="D20" s="2">
        <v>1.005</v>
      </c>
      <c r="E20" s="3">
        <v>8</v>
      </c>
      <c r="F20" s="1">
        <v>-16.44</v>
      </c>
      <c r="G20" s="32"/>
    </row>
    <row r="21" spans="1:7" ht="15">
      <c r="A21" s="1">
        <v>72699</v>
      </c>
      <c r="B21" s="1">
        <v>2</v>
      </c>
      <c r="C21" s="1">
        <v>2</v>
      </c>
      <c r="D21" s="2">
        <v>1.085</v>
      </c>
      <c r="E21" s="3">
        <v>8</v>
      </c>
      <c r="F21" s="1">
        <v>-20.55</v>
      </c>
      <c r="G21" s="32"/>
    </row>
    <row r="22" spans="1:7" ht="15">
      <c r="A22" s="1">
        <v>72699</v>
      </c>
      <c r="B22" s="1">
        <v>2</v>
      </c>
      <c r="C22" s="1">
        <v>3</v>
      </c>
      <c r="D22" s="2">
        <v>1.165</v>
      </c>
      <c r="E22" s="3">
        <v>5</v>
      </c>
      <c r="F22" s="1">
        <v>-23.44</v>
      </c>
      <c r="G22" s="32"/>
    </row>
    <row r="23" spans="1:7" ht="15">
      <c r="A23" s="1">
        <v>72699</v>
      </c>
      <c r="B23" s="1">
        <v>2</v>
      </c>
      <c r="C23" s="1">
        <v>4</v>
      </c>
      <c r="D23" s="2">
        <v>1.215</v>
      </c>
      <c r="E23" s="3">
        <v>6</v>
      </c>
      <c r="F23" s="1">
        <v>-25.56</v>
      </c>
      <c r="G23" s="32"/>
    </row>
    <row r="24" spans="1:7" ht="15">
      <c r="A24" s="1">
        <v>72699</v>
      </c>
      <c r="B24" s="1">
        <v>2</v>
      </c>
      <c r="C24" s="1">
        <v>5</v>
      </c>
      <c r="D24" s="2">
        <v>1.275</v>
      </c>
      <c r="E24" s="3">
        <v>6</v>
      </c>
      <c r="F24" s="1">
        <v>-24.13</v>
      </c>
      <c r="G24" s="32"/>
    </row>
    <row r="25" spans="1:7" ht="15">
      <c r="A25" s="1">
        <v>72699</v>
      </c>
      <c r="B25" s="1">
        <v>2</v>
      </c>
      <c r="C25" s="1">
        <v>6</v>
      </c>
      <c r="D25" s="2">
        <v>1.335</v>
      </c>
      <c r="E25" s="3">
        <v>6</v>
      </c>
      <c r="F25" s="1">
        <v>-24.47</v>
      </c>
      <c r="G25" s="32"/>
    </row>
    <row r="26" spans="1:7" ht="15">
      <c r="A26" s="1">
        <v>72699</v>
      </c>
      <c r="B26" s="1">
        <v>2</v>
      </c>
      <c r="C26" s="1">
        <v>7</v>
      </c>
      <c r="D26" s="2">
        <v>1.395</v>
      </c>
      <c r="E26" s="3">
        <v>6</v>
      </c>
      <c r="F26" s="1">
        <v>-32.18</v>
      </c>
      <c r="G26" s="32"/>
    </row>
    <row r="27" spans="1:7" ht="15">
      <c r="A27" s="1">
        <v>72699</v>
      </c>
      <c r="B27" s="1">
        <v>2</v>
      </c>
      <c r="C27" s="1">
        <v>8</v>
      </c>
      <c r="D27" s="2">
        <v>1.455</v>
      </c>
      <c r="E27" s="3">
        <v>5.5</v>
      </c>
      <c r="F27" s="1">
        <v>-35.69</v>
      </c>
      <c r="G27" s="32"/>
    </row>
    <row r="28" spans="1:7" ht="15">
      <c r="A28" s="1">
        <v>72699</v>
      </c>
      <c r="B28" s="1">
        <v>2</v>
      </c>
      <c r="C28" s="1">
        <v>9</v>
      </c>
      <c r="D28" s="2">
        <v>1.51</v>
      </c>
      <c r="E28" s="3">
        <v>5.5</v>
      </c>
      <c r="F28" s="1">
        <v>-36.8</v>
      </c>
      <c r="G28" s="32"/>
    </row>
    <row r="29" spans="1:7" ht="15">
      <c r="A29" s="1">
        <v>72699</v>
      </c>
      <c r="B29" s="1">
        <v>2</v>
      </c>
      <c r="C29" s="1">
        <v>10</v>
      </c>
      <c r="D29" s="2">
        <v>1.565</v>
      </c>
      <c r="E29" s="3">
        <v>5.5</v>
      </c>
      <c r="F29" s="1">
        <v>-35.97</v>
      </c>
      <c r="G29" s="32"/>
    </row>
    <row r="30" spans="1:7" ht="15">
      <c r="A30" s="1">
        <v>72699</v>
      </c>
      <c r="B30" s="1">
        <v>2</v>
      </c>
      <c r="C30" s="1">
        <v>11</v>
      </c>
      <c r="D30" s="2">
        <v>1.62</v>
      </c>
      <c r="E30" s="3">
        <v>5.5</v>
      </c>
      <c r="F30" s="1">
        <v>-34.89</v>
      </c>
      <c r="G30" s="32"/>
    </row>
    <row r="31" spans="1:11" ht="15">
      <c r="A31" s="1">
        <v>72699</v>
      </c>
      <c r="B31" s="1">
        <v>2</v>
      </c>
      <c r="C31" s="1">
        <v>12</v>
      </c>
      <c r="D31" s="2">
        <v>1.675</v>
      </c>
      <c r="E31" s="3">
        <v>5.4</v>
      </c>
      <c r="F31" s="1">
        <v>-31.39</v>
      </c>
      <c r="G31" s="32"/>
      <c r="K31" s="31"/>
    </row>
    <row r="32" spans="1:7" ht="15">
      <c r="A32" s="1">
        <v>72699</v>
      </c>
      <c r="B32" s="1">
        <v>2</v>
      </c>
      <c r="C32" s="1">
        <v>13</v>
      </c>
      <c r="D32" s="2">
        <v>1.729</v>
      </c>
      <c r="E32" s="3">
        <v>5.4</v>
      </c>
      <c r="F32" s="1">
        <v>-30.28</v>
      </c>
      <c r="G32" s="32"/>
    </row>
    <row r="33" spans="1:7" ht="15">
      <c r="A33" s="1">
        <v>72699</v>
      </c>
      <c r="B33" s="1">
        <v>2</v>
      </c>
      <c r="C33" s="1">
        <v>14</v>
      </c>
      <c r="D33" s="2">
        <v>1.783</v>
      </c>
      <c r="E33" s="3">
        <v>5.4</v>
      </c>
      <c r="F33" s="1">
        <v>-31.38</v>
      </c>
      <c r="G33" s="32"/>
    </row>
    <row r="34" spans="1:7" ht="15">
      <c r="A34" s="1">
        <v>72699</v>
      </c>
      <c r="B34" s="1">
        <v>2</v>
      </c>
      <c r="C34" s="1">
        <v>15</v>
      </c>
      <c r="D34" s="2">
        <v>1.837</v>
      </c>
      <c r="E34" s="3">
        <v>5.4</v>
      </c>
      <c r="F34" s="1">
        <v>-32.65</v>
      </c>
      <c r="G34" s="32"/>
    </row>
    <row r="35" spans="1:7" ht="15">
      <c r="A35" s="1">
        <v>72699</v>
      </c>
      <c r="B35" s="1">
        <v>2</v>
      </c>
      <c r="C35" s="1">
        <v>16</v>
      </c>
      <c r="D35" s="2">
        <v>1.891</v>
      </c>
      <c r="E35" s="3">
        <v>5.4</v>
      </c>
      <c r="F35" s="1">
        <v>-32.73</v>
      </c>
      <c r="G35" s="32"/>
    </row>
    <row r="36" spans="1:7" ht="15">
      <c r="A36" s="1">
        <v>72799</v>
      </c>
      <c r="B36" s="1">
        <v>3</v>
      </c>
      <c r="C36" s="1">
        <v>1</v>
      </c>
      <c r="D36" s="2">
        <v>1.945</v>
      </c>
      <c r="E36" s="3">
        <v>5</v>
      </c>
      <c r="F36" s="1">
        <v>-33.77</v>
      </c>
      <c r="G36" s="32"/>
    </row>
    <row r="37" spans="1:7" ht="15">
      <c r="A37" s="1">
        <v>72799</v>
      </c>
      <c r="B37" s="1">
        <v>3</v>
      </c>
      <c r="C37" s="1">
        <v>2</v>
      </c>
      <c r="D37" s="2">
        <v>1.995</v>
      </c>
      <c r="E37" s="3">
        <v>5</v>
      </c>
      <c r="F37" s="1">
        <v>-32.8</v>
      </c>
      <c r="G37" s="32"/>
    </row>
    <row r="38" spans="1:7" ht="15">
      <c r="A38" s="1">
        <v>72799</v>
      </c>
      <c r="B38" s="1">
        <v>3</v>
      </c>
      <c r="C38" s="1">
        <v>3</v>
      </c>
      <c r="D38" s="2">
        <v>2.045</v>
      </c>
      <c r="E38" s="3">
        <v>5</v>
      </c>
      <c r="F38" s="1">
        <v>-32.42</v>
      </c>
      <c r="G38" s="32"/>
    </row>
    <row r="39" spans="1:7" ht="15">
      <c r="A39" s="1">
        <v>72799</v>
      </c>
      <c r="B39" s="1">
        <v>3</v>
      </c>
      <c r="C39" s="1">
        <v>4</v>
      </c>
      <c r="D39" s="2">
        <v>2.095</v>
      </c>
      <c r="E39" s="3">
        <v>5</v>
      </c>
      <c r="F39" s="1">
        <v>-32.25</v>
      </c>
      <c r="G39" s="32"/>
    </row>
    <row r="40" spans="1:7" ht="15">
      <c r="A40" s="1">
        <v>72799</v>
      </c>
      <c r="B40" s="1">
        <v>3</v>
      </c>
      <c r="C40" s="1">
        <v>5</v>
      </c>
      <c r="D40" s="2">
        <v>2.145</v>
      </c>
      <c r="E40" s="3">
        <v>4.4</v>
      </c>
      <c r="F40" s="1">
        <v>-28.6</v>
      </c>
      <c r="G40" s="32"/>
    </row>
    <row r="41" spans="1:7" ht="15">
      <c r="A41" s="1">
        <v>72799</v>
      </c>
      <c r="B41" s="1">
        <v>3</v>
      </c>
      <c r="C41" s="1">
        <v>6</v>
      </c>
      <c r="D41" s="2">
        <v>2.189</v>
      </c>
      <c r="E41" s="3">
        <v>4.4</v>
      </c>
      <c r="F41" s="1">
        <v>-25.46</v>
      </c>
      <c r="G41" s="32"/>
    </row>
    <row r="42" spans="1:7" ht="15">
      <c r="A42" s="1">
        <v>72799</v>
      </c>
      <c r="B42" s="1">
        <v>3</v>
      </c>
      <c r="C42" s="1">
        <v>7</v>
      </c>
      <c r="D42" s="2">
        <v>2.233</v>
      </c>
      <c r="E42" s="3">
        <v>4.4</v>
      </c>
      <c r="F42" s="1">
        <v>-24.15</v>
      </c>
      <c r="G42" s="32"/>
    </row>
    <row r="43" spans="1:7" ht="15">
      <c r="A43" s="1">
        <v>72799</v>
      </c>
      <c r="B43" s="1">
        <v>3</v>
      </c>
      <c r="C43" s="1">
        <v>8</v>
      </c>
      <c r="D43" s="2">
        <v>2.277</v>
      </c>
      <c r="E43" s="3">
        <v>4.4</v>
      </c>
      <c r="F43" s="1">
        <v>-24.18</v>
      </c>
      <c r="G43" s="32"/>
    </row>
    <row r="44" spans="1:7" ht="15">
      <c r="A44" s="1">
        <v>72799</v>
      </c>
      <c r="B44" s="1">
        <v>3</v>
      </c>
      <c r="C44" s="1">
        <v>9</v>
      </c>
      <c r="D44" s="2">
        <v>2.321</v>
      </c>
      <c r="E44" s="3">
        <v>4.4</v>
      </c>
      <c r="F44" s="1">
        <v>-24.15</v>
      </c>
      <c r="G44" s="32"/>
    </row>
    <row r="45" spans="1:7" ht="15">
      <c r="A45" s="1">
        <v>72799</v>
      </c>
      <c r="B45" s="1">
        <v>3</v>
      </c>
      <c r="C45" s="1">
        <v>10</v>
      </c>
      <c r="D45" s="2">
        <v>2.365</v>
      </c>
      <c r="E45" s="3">
        <v>4.4</v>
      </c>
      <c r="F45" s="1">
        <v>-24.24</v>
      </c>
      <c r="G45" s="32"/>
    </row>
    <row r="46" spans="1:7" ht="15">
      <c r="A46" s="1">
        <v>72799</v>
      </c>
      <c r="B46" s="1">
        <v>3</v>
      </c>
      <c r="C46" s="1">
        <v>11</v>
      </c>
      <c r="D46" s="2">
        <v>2.409</v>
      </c>
      <c r="E46" s="3">
        <v>4.4</v>
      </c>
      <c r="F46" s="1">
        <v>-24.51</v>
      </c>
      <c r="G46" s="32"/>
    </row>
    <row r="47" spans="1:7" ht="15">
      <c r="A47" s="1">
        <v>72799</v>
      </c>
      <c r="B47" s="1">
        <v>3</v>
      </c>
      <c r="C47" s="1">
        <v>12</v>
      </c>
      <c r="D47" s="2">
        <v>2.453</v>
      </c>
      <c r="E47" s="3">
        <v>4.4</v>
      </c>
      <c r="F47" s="1">
        <v>-26.03</v>
      </c>
      <c r="G47" s="32"/>
    </row>
    <row r="48" spans="1:7" ht="15">
      <c r="A48" s="1">
        <v>72799</v>
      </c>
      <c r="B48" s="1">
        <v>3</v>
      </c>
      <c r="C48" s="1">
        <v>13</v>
      </c>
      <c r="D48" s="2">
        <v>2.497</v>
      </c>
      <c r="E48" s="3">
        <v>4.4</v>
      </c>
      <c r="F48" s="1">
        <v>-27.24</v>
      </c>
      <c r="G48" s="32"/>
    </row>
    <row r="49" spans="1:7" ht="15">
      <c r="A49" s="1">
        <v>72799</v>
      </c>
      <c r="B49" s="1">
        <v>3</v>
      </c>
      <c r="C49" s="1">
        <v>14</v>
      </c>
      <c r="D49" s="2">
        <v>2.541</v>
      </c>
      <c r="E49" s="3">
        <v>4.4</v>
      </c>
      <c r="F49" s="1">
        <v>-27.96</v>
      </c>
      <c r="G49" s="32"/>
    </row>
    <row r="50" spans="1:7" ht="15">
      <c r="A50" s="1">
        <v>72799</v>
      </c>
      <c r="B50" s="1">
        <v>3</v>
      </c>
      <c r="C50" s="1">
        <v>15</v>
      </c>
      <c r="D50" s="2">
        <v>2.585</v>
      </c>
      <c r="E50" s="3">
        <v>4.4</v>
      </c>
      <c r="F50" s="1">
        <v>-29.98</v>
      </c>
      <c r="G50" s="32"/>
    </row>
    <row r="51" spans="1:7" ht="15">
      <c r="A51" s="1">
        <v>72799</v>
      </c>
      <c r="B51" s="1">
        <v>3</v>
      </c>
      <c r="C51" s="1">
        <v>16</v>
      </c>
      <c r="D51" s="2">
        <v>2.629</v>
      </c>
      <c r="E51" s="3">
        <v>4.4</v>
      </c>
      <c r="F51" s="1">
        <v>-32.09</v>
      </c>
      <c r="G51" s="32"/>
    </row>
    <row r="52" spans="1:7" ht="15">
      <c r="A52" s="1">
        <v>72799</v>
      </c>
      <c r="B52" s="1">
        <v>3</v>
      </c>
      <c r="C52" s="1">
        <v>17</v>
      </c>
      <c r="D52" s="2">
        <v>2.673</v>
      </c>
      <c r="E52" s="3">
        <v>4.3</v>
      </c>
      <c r="F52" s="1">
        <v>-32.22</v>
      </c>
      <c r="G52" s="32"/>
    </row>
    <row r="53" spans="1:7" ht="15">
      <c r="A53" s="1">
        <v>72799</v>
      </c>
      <c r="B53" s="1">
        <v>3</v>
      </c>
      <c r="C53" s="1">
        <v>18</v>
      </c>
      <c r="D53" s="2">
        <v>2.716</v>
      </c>
      <c r="E53" s="3">
        <v>4.3</v>
      </c>
      <c r="F53" s="1">
        <v>-30.86</v>
      </c>
      <c r="G53" s="32"/>
    </row>
    <row r="54" spans="1:7" ht="15">
      <c r="A54" s="1">
        <v>72799</v>
      </c>
      <c r="B54" s="1">
        <v>3</v>
      </c>
      <c r="C54" s="1">
        <v>19</v>
      </c>
      <c r="D54" s="2">
        <v>2.759</v>
      </c>
      <c r="E54" s="3">
        <v>4.3</v>
      </c>
      <c r="F54" s="1">
        <v>-29.98</v>
      </c>
      <c r="G54" s="32"/>
    </row>
    <row r="55" spans="1:7" ht="15">
      <c r="A55" s="1">
        <v>72799</v>
      </c>
      <c r="B55" s="1">
        <v>3</v>
      </c>
      <c r="C55" s="1">
        <v>20</v>
      </c>
      <c r="D55" s="2">
        <v>2.802</v>
      </c>
      <c r="E55" s="3">
        <v>4.3</v>
      </c>
      <c r="F55" s="1">
        <v>-30.2</v>
      </c>
      <c r="G55" s="32"/>
    </row>
    <row r="56" spans="1:7" ht="15">
      <c r="A56" s="1">
        <v>72799</v>
      </c>
      <c r="B56" s="1">
        <v>3</v>
      </c>
      <c r="C56" s="1">
        <v>21</v>
      </c>
      <c r="D56" s="2">
        <v>2.845</v>
      </c>
      <c r="E56" s="3">
        <v>4.3</v>
      </c>
      <c r="F56" s="1">
        <v>-31.33</v>
      </c>
      <c r="G56" s="32"/>
    </row>
    <row r="57" spans="1:7" ht="15">
      <c r="A57" s="1">
        <v>72799</v>
      </c>
      <c r="B57" s="1">
        <v>3</v>
      </c>
      <c r="C57" s="1">
        <v>22</v>
      </c>
      <c r="D57" s="2">
        <v>2.888</v>
      </c>
      <c r="E57" s="3">
        <v>4.3</v>
      </c>
      <c r="F57" s="1">
        <v>-31.76</v>
      </c>
      <c r="G57" s="32"/>
    </row>
    <row r="58" spans="1:7" ht="15">
      <c r="A58" s="1">
        <v>72799</v>
      </c>
      <c r="B58" s="1">
        <v>3</v>
      </c>
      <c r="C58" s="1">
        <v>23</v>
      </c>
      <c r="D58" s="2">
        <v>2.931</v>
      </c>
      <c r="E58" s="3">
        <v>4.4</v>
      </c>
      <c r="F58" s="1">
        <v>-32.04</v>
      </c>
      <c r="G58" s="32"/>
    </row>
    <row r="59" spans="1:7" ht="15">
      <c r="A59" s="1">
        <v>72799</v>
      </c>
      <c r="B59" s="1">
        <v>4</v>
      </c>
      <c r="C59" s="1">
        <v>1</v>
      </c>
      <c r="D59" s="2">
        <v>2.975</v>
      </c>
      <c r="E59" s="3">
        <v>5.2</v>
      </c>
      <c r="F59" s="1">
        <v>-32.34</v>
      </c>
      <c r="G59" s="32"/>
    </row>
    <row r="60" spans="1:7" ht="15">
      <c r="A60" s="1">
        <v>72799</v>
      </c>
      <c r="B60" s="1">
        <v>4</v>
      </c>
      <c r="C60" s="1">
        <v>2</v>
      </c>
      <c r="D60" s="2">
        <v>3.027</v>
      </c>
      <c r="E60" s="3">
        <v>5</v>
      </c>
      <c r="F60" s="1">
        <v>-31.74</v>
      </c>
      <c r="G60" s="32"/>
    </row>
    <row r="61" spans="1:7" ht="15">
      <c r="A61" s="1">
        <v>72799</v>
      </c>
      <c r="B61" s="1">
        <v>4</v>
      </c>
      <c r="C61" s="1">
        <v>3</v>
      </c>
      <c r="D61" s="2">
        <v>3.077</v>
      </c>
      <c r="E61" s="3">
        <v>5</v>
      </c>
      <c r="F61" s="1">
        <v>-30.65</v>
      </c>
      <c r="G61" s="32"/>
    </row>
    <row r="62" spans="1:7" ht="15">
      <c r="A62" s="1">
        <v>72799</v>
      </c>
      <c r="B62" s="1">
        <v>4</v>
      </c>
      <c r="C62" s="1">
        <v>4</v>
      </c>
      <c r="D62" s="2">
        <v>3.127</v>
      </c>
      <c r="E62" s="3">
        <v>5</v>
      </c>
      <c r="F62" s="1">
        <v>-29.64</v>
      </c>
      <c r="G62" s="32"/>
    </row>
    <row r="63" spans="1:7" ht="15">
      <c r="A63" s="1">
        <v>72799</v>
      </c>
      <c r="B63" s="1">
        <v>4</v>
      </c>
      <c r="C63" s="1">
        <v>5</v>
      </c>
      <c r="D63" s="2">
        <v>3.177</v>
      </c>
      <c r="E63" s="3">
        <v>5</v>
      </c>
      <c r="F63" s="1">
        <v>-29.86</v>
      </c>
      <c r="G63" s="32"/>
    </row>
    <row r="64" spans="1:7" ht="15">
      <c r="A64" s="1">
        <v>72799</v>
      </c>
      <c r="B64" s="1">
        <v>4</v>
      </c>
      <c r="C64" s="1">
        <v>6</v>
      </c>
      <c r="D64" s="2">
        <v>3.227</v>
      </c>
      <c r="E64" s="3">
        <v>5</v>
      </c>
      <c r="F64" s="1">
        <v>-31.66</v>
      </c>
      <c r="G64" s="32"/>
    </row>
    <row r="65" spans="1:7" ht="15">
      <c r="A65" s="1">
        <v>72799</v>
      </c>
      <c r="B65" s="1">
        <v>4</v>
      </c>
      <c r="C65" s="1">
        <v>7</v>
      </c>
      <c r="D65" s="2">
        <v>3.277</v>
      </c>
      <c r="E65" s="3">
        <v>5</v>
      </c>
      <c r="F65" s="1">
        <v>-32.75</v>
      </c>
      <c r="G65" s="32"/>
    </row>
    <row r="66" spans="1:7" ht="15">
      <c r="A66" s="1">
        <v>72799</v>
      </c>
      <c r="B66" s="1">
        <v>4</v>
      </c>
      <c r="C66" s="1">
        <v>8</v>
      </c>
      <c r="D66" s="2">
        <v>3.327</v>
      </c>
      <c r="E66" s="3">
        <v>5.2</v>
      </c>
      <c r="F66" s="1">
        <v>-30.87</v>
      </c>
      <c r="G66" s="32"/>
    </row>
    <row r="67" spans="1:7" ht="15">
      <c r="A67" s="1">
        <v>72799</v>
      </c>
      <c r="B67" s="1">
        <v>4</v>
      </c>
      <c r="C67" s="1">
        <v>9</v>
      </c>
      <c r="D67" s="2">
        <v>3.379</v>
      </c>
      <c r="E67" s="3">
        <v>5.2</v>
      </c>
      <c r="F67" s="1">
        <v>-26.84</v>
      </c>
      <c r="G67" s="32"/>
    </row>
    <row r="68" spans="1:7" ht="15">
      <c r="A68" s="1">
        <v>72799</v>
      </c>
      <c r="B68" s="1">
        <v>4</v>
      </c>
      <c r="C68" s="1">
        <v>10</v>
      </c>
      <c r="D68" s="2">
        <v>3.431</v>
      </c>
      <c r="E68" s="3">
        <v>5</v>
      </c>
      <c r="F68" s="1">
        <v>-25.52</v>
      </c>
      <c r="G68" s="32"/>
    </row>
    <row r="69" spans="1:7" ht="15">
      <c r="A69" s="1">
        <v>72799</v>
      </c>
      <c r="B69" s="1">
        <v>4</v>
      </c>
      <c r="C69" s="1">
        <v>11</v>
      </c>
      <c r="D69" s="2">
        <v>3.481</v>
      </c>
      <c r="E69" s="3">
        <v>5</v>
      </c>
      <c r="F69" s="1">
        <v>-23.91</v>
      </c>
      <c r="G69" s="32"/>
    </row>
    <row r="70" spans="1:7" ht="15">
      <c r="A70" s="1">
        <v>72799</v>
      </c>
      <c r="B70" s="1">
        <v>4</v>
      </c>
      <c r="C70" s="1">
        <v>12</v>
      </c>
      <c r="D70" s="2">
        <v>3.531</v>
      </c>
      <c r="E70" s="3">
        <v>5</v>
      </c>
      <c r="F70" s="1">
        <v>-22.75</v>
      </c>
      <c r="G70" s="32"/>
    </row>
    <row r="71" spans="1:7" ht="15">
      <c r="A71" s="1">
        <v>72799</v>
      </c>
      <c r="B71" s="1">
        <v>4</v>
      </c>
      <c r="C71" s="1">
        <v>13</v>
      </c>
      <c r="D71" s="2">
        <v>3.581</v>
      </c>
      <c r="E71" s="3">
        <v>5</v>
      </c>
      <c r="F71" s="1">
        <v>-23.76</v>
      </c>
      <c r="G71" s="32"/>
    </row>
    <row r="72" spans="1:7" ht="15">
      <c r="A72" s="1">
        <v>72799</v>
      </c>
      <c r="B72" s="1">
        <v>4</v>
      </c>
      <c r="C72" s="1">
        <v>14</v>
      </c>
      <c r="D72" s="2">
        <v>3.631</v>
      </c>
      <c r="E72" s="3">
        <v>5</v>
      </c>
      <c r="F72" s="1">
        <v>-25.15</v>
      </c>
      <c r="G72" s="32"/>
    </row>
    <row r="73" spans="1:7" ht="15">
      <c r="A73" s="1">
        <v>72799</v>
      </c>
      <c r="B73" s="1">
        <v>4</v>
      </c>
      <c r="C73" s="1">
        <v>15</v>
      </c>
      <c r="D73" s="2">
        <v>3.681</v>
      </c>
      <c r="E73" s="3">
        <v>5</v>
      </c>
      <c r="F73" s="1">
        <v>-26.07</v>
      </c>
      <c r="G73" s="32"/>
    </row>
    <row r="74" spans="1:7" ht="15">
      <c r="A74" s="1">
        <v>72799</v>
      </c>
      <c r="B74" s="1">
        <v>4</v>
      </c>
      <c r="C74" s="1">
        <v>16</v>
      </c>
      <c r="D74" s="2">
        <v>3.731</v>
      </c>
      <c r="E74" s="3">
        <v>5.2</v>
      </c>
      <c r="F74" s="1">
        <v>-27.33</v>
      </c>
      <c r="G74" s="32"/>
    </row>
    <row r="75" spans="1:7" ht="15">
      <c r="A75" s="1">
        <v>72799</v>
      </c>
      <c r="B75" s="1">
        <v>4</v>
      </c>
      <c r="C75" s="1">
        <v>17</v>
      </c>
      <c r="D75" s="2">
        <v>3.783</v>
      </c>
      <c r="E75" s="3">
        <v>5.3</v>
      </c>
      <c r="F75" s="1">
        <v>-34.96</v>
      </c>
      <c r="G75" s="32"/>
    </row>
    <row r="76" spans="1:7" ht="15">
      <c r="A76" s="1">
        <v>72799</v>
      </c>
      <c r="B76" s="1">
        <v>4</v>
      </c>
      <c r="C76" s="1">
        <v>18</v>
      </c>
      <c r="D76" s="2">
        <v>3.836</v>
      </c>
      <c r="E76" s="3">
        <v>5.3</v>
      </c>
      <c r="F76" s="1">
        <v>-38.47</v>
      </c>
      <c r="G76" s="32"/>
    </row>
    <row r="77" spans="1:7" ht="15">
      <c r="A77" s="1">
        <v>72799</v>
      </c>
      <c r="B77" s="1">
        <v>4</v>
      </c>
      <c r="C77" s="1">
        <v>19</v>
      </c>
      <c r="D77" s="2">
        <v>3.889</v>
      </c>
      <c r="E77" s="3">
        <v>5.3</v>
      </c>
      <c r="F77" s="1">
        <v>-40.02</v>
      </c>
      <c r="G77" s="32"/>
    </row>
    <row r="78" spans="1:7" ht="15">
      <c r="A78" s="1">
        <v>72799</v>
      </c>
      <c r="B78" s="1">
        <v>4</v>
      </c>
      <c r="C78" s="1">
        <v>20</v>
      </c>
      <c r="D78" s="2">
        <v>3.942</v>
      </c>
      <c r="E78" s="3">
        <v>5.3</v>
      </c>
      <c r="F78" s="1">
        <v>-37.94</v>
      </c>
      <c r="G78" s="32"/>
    </row>
    <row r="79" spans="1:7" ht="15">
      <c r="A79" s="1">
        <v>72899</v>
      </c>
      <c r="B79" s="1">
        <v>5</v>
      </c>
      <c r="C79" s="1">
        <v>1</v>
      </c>
      <c r="D79" s="2">
        <v>3.995</v>
      </c>
      <c r="E79" s="3">
        <v>10</v>
      </c>
      <c r="F79" s="1">
        <v>-29.61</v>
      </c>
      <c r="G79" s="32"/>
    </row>
    <row r="80" spans="1:7" ht="15">
      <c r="A80" s="1">
        <v>72899</v>
      </c>
      <c r="B80" s="1">
        <v>5</v>
      </c>
      <c r="C80" s="1">
        <v>2</v>
      </c>
      <c r="D80" s="2">
        <v>4.095</v>
      </c>
      <c r="E80" s="3">
        <v>9</v>
      </c>
      <c r="F80" s="1">
        <v>-29.94</v>
      </c>
      <c r="G80" s="32"/>
    </row>
    <row r="81" spans="1:7" ht="15">
      <c r="A81" s="1">
        <v>72899</v>
      </c>
      <c r="B81" s="1">
        <v>5</v>
      </c>
      <c r="C81" s="1">
        <v>3</v>
      </c>
      <c r="D81" s="2">
        <v>4.185</v>
      </c>
      <c r="E81" s="3">
        <v>5.2</v>
      </c>
      <c r="F81" s="1">
        <v>-28.76</v>
      </c>
      <c r="G81" s="32"/>
    </row>
    <row r="82" spans="1:7" ht="15">
      <c r="A82" s="1">
        <v>72899</v>
      </c>
      <c r="B82" s="1">
        <v>5</v>
      </c>
      <c r="C82" s="1">
        <v>4</v>
      </c>
      <c r="D82" s="2">
        <v>4.237</v>
      </c>
      <c r="E82" s="3">
        <v>5.2</v>
      </c>
      <c r="F82" s="1">
        <v>-28.21</v>
      </c>
      <c r="G82" s="32"/>
    </row>
    <row r="83" spans="1:7" ht="15">
      <c r="A83" s="1">
        <v>72899</v>
      </c>
      <c r="B83" s="1">
        <v>5</v>
      </c>
      <c r="C83" s="1">
        <v>5</v>
      </c>
      <c r="D83" s="2">
        <v>4.289</v>
      </c>
      <c r="E83" s="3">
        <v>5.2</v>
      </c>
      <c r="F83" s="1">
        <v>-28.39</v>
      </c>
      <c r="G83" s="32"/>
    </row>
    <row r="84" spans="1:7" ht="15">
      <c r="A84" s="1">
        <v>72899</v>
      </c>
      <c r="B84" s="1">
        <v>5</v>
      </c>
      <c r="C84" s="1">
        <v>6</v>
      </c>
      <c r="D84" s="2">
        <v>4.341</v>
      </c>
      <c r="E84" s="3">
        <v>5.2</v>
      </c>
      <c r="F84" s="1">
        <v>-28.39</v>
      </c>
      <c r="G84" s="32"/>
    </row>
    <row r="85" spans="1:7" ht="15">
      <c r="A85" s="1">
        <v>72899</v>
      </c>
      <c r="B85" s="1">
        <v>5</v>
      </c>
      <c r="C85" s="1">
        <v>7</v>
      </c>
      <c r="D85" s="2">
        <v>4.393</v>
      </c>
      <c r="E85" s="3">
        <v>5.2</v>
      </c>
      <c r="F85" s="1">
        <v>-28.13</v>
      </c>
      <c r="G85" s="32"/>
    </row>
    <row r="86" spans="1:7" ht="15">
      <c r="A86" s="1">
        <v>72899</v>
      </c>
      <c r="B86" s="1">
        <v>5</v>
      </c>
      <c r="C86" s="1">
        <v>8</v>
      </c>
      <c r="D86" s="2">
        <v>4.445</v>
      </c>
      <c r="E86" s="3">
        <v>5.2</v>
      </c>
      <c r="F86" s="1">
        <v>-27.07</v>
      </c>
      <c r="G86" s="32"/>
    </row>
    <row r="87" spans="1:7" ht="15">
      <c r="A87" s="1">
        <v>72899</v>
      </c>
      <c r="B87" s="1">
        <v>5</v>
      </c>
      <c r="C87" s="1">
        <v>9</v>
      </c>
      <c r="D87" s="2">
        <v>4.497</v>
      </c>
      <c r="E87" s="3">
        <v>5.5</v>
      </c>
      <c r="F87" s="1">
        <v>-25.98</v>
      </c>
      <c r="G87" s="32"/>
    </row>
    <row r="88" spans="1:7" ht="15">
      <c r="A88" s="1">
        <v>72899</v>
      </c>
      <c r="B88" s="1">
        <v>5</v>
      </c>
      <c r="C88" s="1">
        <v>10</v>
      </c>
      <c r="D88" s="2">
        <v>4.552</v>
      </c>
      <c r="E88" s="3">
        <v>5</v>
      </c>
      <c r="F88" s="1">
        <v>-25.78</v>
      </c>
      <c r="G88" s="32"/>
    </row>
    <row r="89" spans="1:7" ht="15">
      <c r="A89" s="1">
        <v>72899</v>
      </c>
      <c r="B89" s="1">
        <v>5</v>
      </c>
      <c r="C89" s="1">
        <v>11</v>
      </c>
      <c r="D89" s="2">
        <v>4.602</v>
      </c>
      <c r="E89" s="3">
        <v>5</v>
      </c>
      <c r="F89" s="1">
        <v>-27.3</v>
      </c>
      <c r="G89" s="32"/>
    </row>
    <row r="90" spans="1:7" ht="15">
      <c r="A90" s="1">
        <v>72899</v>
      </c>
      <c r="B90" s="1">
        <v>5</v>
      </c>
      <c r="C90" s="1">
        <v>12</v>
      </c>
      <c r="D90" s="2">
        <v>4.652</v>
      </c>
      <c r="E90" s="3">
        <v>5</v>
      </c>
      <c r="F90" s="1">
        <v>-28.71</v>
      </c>
      <c r="G90" s="32"/>
    </row>
    <row r="91" spans="1:7" ht="15">
      <c r="A91" s="1">
        <v>72899</v>
      </c>
      <c r="B91" s="1">
        <v>5</v>
      </c>
      <c r="C91" s="1">
        <v>13</v>
      </c>
      <c r="D91" s="2">
        <v>4.702</v>
      </c>
      <c r="E91" s="3">
        <v>5</v>
      </c>
      <c r="F91" s="1">
        <v>-31.21</v>
      </c>
      <c r="G91" s="32"/>
    </row>
    <row r="92" spans="1:7" ht="15">
      <c r="A92" s="1">
        <v>72899</v>
      </c>
      <c r="B92" s="1">
        <v>5</v>
      </c>
      <c r="C92" s="1">
        <v>14</v>
      </c>
      <c r="D92" s="2">
        <v>4.752</v>
      </c>
      <c r="E92" s="3">
        <v>5.5</v>
      </c>
      <c r="F92" s="1">
        <v>-34.45</v>
      </c>
      <c r="G92" s="32"/>
    </row>
    <row r="93" spans="1:7" ht="15">
      <c r="A93" s="1">
        <v>72899</v>
      </c>
      <c r="B93" s="1">
        <v>5</v>
      </c>
      <c r="C93" s="1">
        <v>15</v>
      </c>
      <c r="D93" s="2">
        <v>4.807</v>
      </c>
      <c r="E93" s="3">
        <v>5.5</v>
      </c>
      <c r="F93" s="1">
        <v>-38.44</v>
      </c>
      <c r="G93" s="32"/>
    </row>
    <row r="94" spans="1:7" ht="15">
      <c r="A94" s="1">
        <v>72899</v>
      </c>
      <c r="B94" s="1">
        <v>5</v>
      </c>
      <c r="C94" s="1">
        <v>16</v>
      </c>
      <c r="D94" s="2">
        <v>4.862</v>
      </c>
      <c r="E94" s="3">
        <v>5</v>
      </c>
      <c r="F94" s="1">
        <v>-38.64</v>
      </c>
      <c r="G94" s="32"/>
    </row>
    <row r="95" spans="1:7" ht="15">
      <c r="A95" s="1">
        <v>72899</v>
      </c>
      <c r="B95" s="1">
        <v>5</v>
      </c>
      <c r="C95" s="1">
        <v>17</v>
      </c>
      <c r="D95" s="2">
        <v>4.912</v>
      </c>
      <c r="E95" s="3">
        <v>5</v>
      </c>
      <c r="F95" s="1">
        <v>-36.31</v>
      </c>
      <c r="G95" s="32"/>
    </row>
    <row r="96" spans="1:7" ht="15">
      <c r="A96" s="1">
        <v>72899</v>
      </c>
      <c r="B96" s="1">
        <v>5</v>
      </c>
      <c r="C96" s="1">
        <v>18</v>
      </c>
      <c r="D96" s="2">
        <v>4.962</v>
      </c>
      <c r="E96" s="3">
        <v>5.3</v>
      </c>
      <c r="F96" s="1">
        <v>-32.42</v>
      </c>
      <c r="G96" s="32"/>
    </row>
    <row r="97" spans="1:7" ht="15">
      <c r="A97" s="1">
        <v>72899</v>
      </c>
      <c r="B97" s="1">
        <v>6</v>
      </c>
      <c r="C97" s="1">
        <v>1</v>
      </c>
      <c r="D97" s="2">
        <v>5.015</v>
      </c>
      <c r="E97" s="3">
        <v>5</v>
      </c>
      <c r="F97" s="1">
        <v>-27.9</v>
      </c>
      <c r="G97" s="32"/>
    </row>
    <row r="98" spans="1:7" ht="15">
      <c r="A98" s="1">
        <v>72899</v>
      </c>
      <c r="B98" s="1">
        <v>6</v>
      </c>
      <c r="C98" s="1">
        <v>2</v>
      </c>
      <c r="D98" s="2">
        <v>5.065</v>
      </c>
      <c r="E98" s="3">
        <v>4.9</v>
      </c>
      <c r="F98" s="1">
        <v>-27.51</v>
      </c>
      <c r="G98" s="32"/>
    </row>
    <row r="99" spans="1:7" ht="15">
      <c r="A99" s="1">
        <v>72899</v>
      </c>
      <c r="B99" s="1">
        <v>6</v>
      </c>
      <c r="C99" s="1">
        <v>3</v>
      </c>
      <c r="D99" s="2">
        <v>5.114</v>
      </c>
      <c r="E99" s="3">
        <v>4.9</v>
      </c>
      <c r="F99" s="1">
        <v>-25.93</v>
      </c>
      <c r="G99" s="32"/>
    </row>
    <row r="100" spans="1:7" ht="15">
      <c r="A100" s="1">
        <v>72899</v>
      </c>
      <c r="B100" s="1">
        <v>6</v>
      </c>
      <c r="C100" s="1">
        <v>4</v>
      </c>
      <c r="D100" s="2">
        <v>5.163</v>
      </c>
      <c r="E100" s="3">
        <v>4.9</v>
      </c>
      <c r="F100" s="1">
        <v>-24.76</v>
      </c>
      <c r="G100" s="32"/>
    </row>
    <row r="101" spans="1:7" ht="15">
      <c r="A101" s="1">
        <v>72899</v>
      </c>
      <c r="B101" s="1">
        <v>6</v>
      </c>
      <c r="C101" s="1">
        <v>5</v>
      </c>
      <c r="D101" s="2">
        <v>5.212</v>
      </c>
      <c r="E101" s="3">
        <v>4.9</v>
      </c>
      <c r="F101" s="1">
        <v>-25.04</v>
      </c>
      <c r="G101" s="32"/>
    </row>
    <row r="102" spans="1:7" ht="15">
      <c r="A102" s="1">
        <v>72899</v>
      </c>
      <c r="B102" s="1">
        <v>6</v>
      </c>
      <c r="C102" s="1">
        <v>6</v>
      </c>
      <c r="D102" s="2">
        <v>5.261</v>
      </c>
      <c r="E102" s="3">
        <v>4.9</v>
      </c>
      <c r="F102" s="1">
        <v>-25.64</v>
      </c>
      <c r="G102" s="32"/>
    </row>
    <row r="103" spans="1:7" ht="15">
      <c r="A103" s="1">
        <v>72899</v>
      </c>
      <c r="B103" s="1">
        <v>6</v>
      </c>
      <c r="C103" s="1">
        <v>7</v>
      </c>
      <c r="D103" s="2">
        <v>5.31</v>
      </c>
      <c r="E103" s="3">
        <v>4.9</v>
      </c>
      <c r="F103" s="1">
        <v>-26.67</v>
      </c>
      <c r="G103" s="32"/>
    </row>
    <row r="104" spans="1:7" ht="15">
      <c r="A104" s="1">
        <v>72899</v>
      </c>
      <c r="B104" s="1">
        <v>6</v>
      </c>
      <c r="C104" s="1">
        <v>8</v>
      </c>
      <c r="D104" s="2">
        <v>5.359</v>
      </c>
      <c r="E104" s="3">
        <v>5</v>
      </c>
      <c r="F104" s="1">
        <v>-32.93</v>
      </c>
      <c r="G104" s="32"/>
    </row>
    <row r="105" spans="1:7" ht="15">
      <c r="A105" s="1">
        <v>72899</v>
      </c>
      <c r="B105" s="1">
        <v>6</v>
      </c>
      <c r="C105" s="1">
        <v>9</v>
      </c>
      <c r="D105" s="2">
        <v>5.409</v>
      </c>
      <c r="E105" s="3">
        <v>4.9</v>
      </c>
      <c r="F105" s="1">
        <v>-34.97</v>
      </c>
      <c r="G105" s="32"/>
    </row>
    <row r="106" spans="1:7" ht="15">
      <c r="A106" s="1">
        <v>72899</v>
      </c>
      <c r="B106" s="1">
        <v>6</v>
      </c>
      <c r="C106" s="1">
        <v>10</v>
      </c>
      <c r="D106" s="2">
        <v>5.458</v>
      </c>
      <c r="E106" s="3">
        <v>4.9</v>
      </c>
      <c r="F106" s="1">
        <v>-35.84</v>
      </c>
      <c r="G106" s="32"/>
    </row>
    <row r="107" spans="1:7" ht="15">
      <c r="A107" s="1">
        <v>72899</v>
      </c>
      <c r="B107" s="1">
        <v>6</v>
      </c>
      <c r="C107" s="1">
        <v>11</v>
      </c>
      <c r="D107" s="2">
        <v>5.507</v>
      </c>
      <c r="E107" s="3">
        <v>4.9</v>
      </c>
      <c r="F107" s="1">
        <v>-36.3</v>
      </c>
      <c r="G107" s="32"/>
    </row>
    <row r="108" spans="1:7" ht="15">
      <c r="A108" s="1">
        <v>72899</v>
      </c>
      <c r="B108" s="1">
        <v>6</v>
      </c>
      <c r="C108" s="1">
        <v>12</v>
      </c>
      <c r="D108" s="2">
        <v>5.556</v>
      </c>
      <c r="E108" s="3">
        <v>4.9</v>
      </c>
      <c r="F108" s="1">
        <v>-35.78</v>
      </c>
      <c r="G108" s="32"/>
    </row>
    <row r="109" spans="1:7" ht="15">
      <c r="A109" s="1">
        <v>72899</v>
      </c>
      <c r="B109" s="1">
        <v>6</v>
      </c>
      <c r="C109" s="1">
        <v>13</v>
      </c>
      <c r="D109" s="2">
        <v>5.605</v>
      </c>
      <c r="E109" s="3">
        <v>4.9</v>
      </c>
      <c r="F109" s="1">
        <v>-33.84</v>
      </c>
      <c r="G109" s="32"/>
    </row>
    <row r="110" spans="1:7" ht="15">
      <c r="A110" s="1">
        <v>72899</v>
      </c>
      <c r="B110" s="1">
        <v>6</v>
      </c>
      <c r="C110" s="1">
        <v>14</v>
      </c>
      <c r="D110" s="2">
        <v>5.654</v>
      </c>
      <c r="E110" s="3">
        <v>4.9</v>
      </c>
      <c r="F110" s="1">
        <v>-31.75</v>
      </c>
      <c r="G110" s="32"/>
    </row>
    <row r="111" spans="1:7" ht="15">
      <c r="A111" s="1">
        <v>72899</v>
      </c>
      <c r="B111" s="1">
        <v>6</v>
      </c>
      <c r="C111" s="1">
        <v>15</v>
      </c>
      <c r="D111" s="2">
        <v>5.703</v>
      </c>
      <c r="E111" s="3">
        <v>4.9</v>
      </c>
      <c r="F111" s="1">
        <v>-30.23</v>
      </c>
      <c r="G111" s="32"/>
    </row>
    <row r="112" spans="1:7" ht="15">
      <c r="A112" s="1">
        <v>72899</v>
      </c>
      <c r="B112" s="1">
        <v>6</v>
      </c>
      <c r="C112" s="1">
        <v>16</v>
      </c>
      <c r="D112" s="2">
        <v>5.752</v>
      </c>
      <c r="E112" s="3">
        <v>4.9</v>
      </c>
      <c r="F112" s="1">
        <v>-29.68</v>
      </c>
      <c r="G112" s="32"/>
    </row>
    <row r="113" spans="1:7" ht="15">
      <c r="A113" s="1">
        <v>72899</v>
      </c>
      <c r="B113" s="1">
        <v>6</v>
      </c>
      <c r="C113" s="1">
        <v>17</v>
      </c>
      <c r="D113" s="2">
        <v>5.801</v>
      </c>
      <c r="E113" s="3">
        <v>4.9</v>
      </c>
      <c r="F113" s="1">
        <v>-29.81</v>
      </c>
      <c r="G113" s="32"/>
    </row>
    <row r="114" spans="1:7" ht="15">
      <c r="A114" s="1">
        <v>72899</v>
      </c>
      <c r="B114" s="1">
        <v>6</v>
      </c>
      <c r="C114" s="1">
        <v>18</v>
      </c>
      <c r="D114" s="2">
        <v>5.85</v>
      </c>
      <c r="E114" s="3">
        <v>4.9</v>
      </c>
      <c r="F114" s="1">
        <v>-29.93</v>
      </c>
      <c r="G114" s="32"/>
    </row>
    <row r="115" spans="1:7" ht="15">
      <c r="A115" s="1">
        <v>72899</v>
      </c>
      <c r="B115" s="1">
        <v>6</v>
      </c>
      <c r="C115" s="1">
        <v>19</v>
      </c>
      <c r="D115" s="2">
        <v>5.899</v>
      </c>
      <c r="E115" s="3">
        <v>4.9</v>
      </c>
      <c r="F115" s="1">
        <v>-29.42</v>
      </c>
      <c r="G115" s="32"/>
    </row>
    <row r="116" spans="1:7" ht="15">
      <c r="A116" s="1">
        <v>72899</v>
      </c>
      <c r="B116" s="1">
        <v>6</v>
      </c>
      <c r="C116" s="1">
        <v>20</v>
      </c>
      <c r="D116" s="2">
        <v>5.948</v>
      </c>
      <c r="E116" s="3">
        <v>4.8</v>
      </c>
      <c r="F116" s="1">
        <v>-28.75</v>
      </c>
      <c r="G116" s="32"/>
    </row>
    <row r="117" spans="1:7" ht="15">
      <c r="A117" s="1">
        <v>72899</v>
      </c>
      <c r="B117" s="1">
        <v>6</v>
      </c>
      <c r="C117" s="1">
        <v>21</v>
      </c>
      <c r="D117" s="2">
        <v>5.996</v>
      </c>
      <c r="E117" s="3">
        <v>4.9</v>
      </c>
      <c r="F117" s="1">
        <v>-28.08</v>
      </c>
      <c r="G117" s="32"/>
    </row>
    <row r="118" spans="1:7" ht="15">
      <c r="A118" s="1">
        <v>72999</v>
      </c>
      <c r="B118" s="1">
        <v>7</v>
      </c>
      <c r="C118" s="1">
        <v>1</v>
      </c>
      <c r="D118" s="2">
        <v>6.045</v>
      </c>
      <c r="E118" s="3">
        <v>6</v>
      </c>
      <c r="F118" s="1">
        <v>-27.96</v>
      </c>
      <c r="G118" s="32"/>
    </row>
    <row r="119" spans="1:7" ht="15">
      <c r="A119" s="1">
        <v>72999</v>
      </c>
      <c r="B119" s="1">
        <v>7</v>
      </c>
      <c r="C119" s="1">
        <v>2</v>
      </c>
      <c r="D119" s="2">
        <v>6.105</v>
      </c>
      <c r="E119" s="3">
        <v>6</v>
      </c>
      <c r="F119" s="1">
        <v>-29.1</v>
      </c>
      <c r="G119" s="32"/>
    </row>
    <row r="120" spans="1:7" ht="15">
      <c r="A120" s="1">
        <v>72999</v>
      </c>
      <c r="B120" s="1">
        <v>7</v>
      </c>
      <c r="C120" s="1">
        <v>3</v>
      </c>
      <c r="D120" s="2">
        <v>6.165</v>
      </c>
      <c r="E120" s="3">
        <v>6</v>
      </c>
      <c r="F120" s="1">
        <v>-31.65</v>
      </c>
      <c r="G120" s="32"/>
    </row>
    <row r="121" spans="1:7" ht="15">
      <c r="A121" s="1">
        <v>72999</v>
      </c>
      <c r="B121" s="1">
        <v>7</v>
      </c>
      <c r="C121" s="1">
        <v>4</v>
      </c>
      <c r="D121" s="2">
        <v>6.225</v>
      </c>
      <c r="E121" s="3">
        <v>4.7</v>
      </c>
      <c r="F121" s="1">
        <v>-36.69</v>
      </c>
      <c r="G121" s="32"/>
    </row>
    <row r="122" spans="1:7" ht="15">
      <c r="A122" s="1">
        <v>72999</v>
      </c>
      <c r="B122" s="1">
        <v>7</v>
      </c>
      <c r="C122" s="1">
        <v>5</v>
      </c>
      <c r="D122" s="2">
        <v>6.272</v>
      </c>
      <c r="E122" s="3">
        <v>4.7</v>
      </c>
      <c r="F122" s="1">
        <v>-37.51</v>
      </c>
      <c r="G122" s="32"/>
    </row>
    <row r="123" spans="1:7" ht="15">
      <c r="A123" s="1">
        <v>72999</v>
      </c>
      <c r="B123" s="1">
        <v>7</v>
      </c>
      <c r="C123" s="1">
        <v>6</v>
      </c>
      <c r="D123" s="2">
        <v>6.319</v>
      </c>
      <c r="E123" s="3">
        <v>4.7</v>
      </c>
      <c r="F123" s="1">
        <v>-37.18</v>
      </c>
      <c r="G123" s="32"/>
    </row>
    <row r="124" spans="1:7" ht="15">
      <c r="A124" s="1">
        <v>72999</v>
      </c>
      <c r="B124" s="1">
        <v>7</v>
      </c>
      <c r="C124" s="1">
        <v>7</v>
      </c>
      <c r="D124" s="2">
        <v>6.366</v>
      </c>
      <c r="E124" s="3">
        <v>4.7</v>
      </c>
      <c r="F124" s="1">
        <v>-36.34</v>
      </c>
      <c r="G124" s="32"/>
    </row>
    <row r="125" spans="1:7" ht="15">
      <c r="A125" s="1">
        <v>72999</v>
      </c>
      <c r="B125" s="1">
        <v>7</v>
      </c>
      <c r="C125" s="1">
        <v>8</v>
      </c>
      <c r="D125" s="2">
        <v>6.413</v>
      </c>
      <c r="E125" s="3">
        <v>4.7</v>
      </c>
      <c r="F125" s="1">
        <v>-35.1</v>
      </c>
      <c r="G125" s="32"/>
    </row>
    <row r="126" spans="1:7" ht="15">
      <c r="A126" s="1">
        <v>72999</v>
      </c>
      <c r="B126" s="1">
        <v>7</v>
      </c>
      <c r="C126" s="1">
        <v>9</v>
      </c>
      <c r="D126" s="2">
        <v>6.46</v>
      </c>
      <c r="E126" s="3">
        <v>4.7</v>
      </c>
      <c r="F126" s="1">
        <v>-33.13</v>
      </c>
      <c r="G126" s="32"/>
    </row>
    <row r="127" spans="1:7" ht="15">
      <c r="A127" s="1">
        <v>72999</v>
      </c>
      <c r="B127" s="1">
        <v>7</v>
      </c>
      <c r="C127" s="1">
        <v>10</v>
      </c>
      <c r="D127" s="2">
        <v>6.507</v>
      </c>
      <c r="E127" s="3">
        <v>4.7</v>
      </c>
      <c r="F127" s="1">
        <v>-31.49</v>
      </c>
      <c r="G127" s="32"/>
    </row>
    <row r="128" spans="1:7" ht="15">
      <c r="A128" s="1">
        <v>72999</v>
      </c>
      <c r="B128" s="1">
        <v>7</v>
      </c>
      <c r="C128" s="1">
        <v>11</v>
      </c>
      <c r="D128" s="2">
        <v>6.554</v>
      </c>
      <c r="E128" s="3">
        <v>4.7</v>
      </c>
      <c r="F128" s="1">
        <v>-30.9</v>
      </c>
      <c r="G128" s="32"/>
    </row>
    <row r="129" spans="1:7" ht="15">
      <c r="A129" s="1">
        <v>72999</v>
      </c>
      <c r="B129" s="1">
        <v>7</v>
      </c>
      <c r="C129" s="1">
        <v>12</v>
      </c>
      <c r="D129" s="2">
        <v>6.601</v>
      </c>
      <c r="E129" s="3">
        <v>4.7</v>
      </c>
      <c r="F129" s="1">
        <v>-30.68</v>
      </c>
      <c r="G129" s="32"/>
    </row>
    <row r="130" spans="1:7" ht="15">
      <c r="A130" s="1">
        <v>72999</v>
      </c>
      <c r="B130" s="1">
        <v>7</v>
      </c>
      <c r="C130" s="1">
        <v>13</v>
      </c>
      <c r="D130" s="2">
        <v>6.648</v>
      </c>
      <c r="E130" s="3">
        <v>4.7</v>
      </c>
      <c r="F130" s="1">
        <v>-30.06</v>
      </c>
      <c r="G130" s="32"/>
    </row>
    <row r="131" spans="1:7" ht="15">
      <c r="A131" s="1">
        <v>72999</v>
      </c>
      <c r="B131" s="1">
        <v>7</v>
      </c>
      <c r="C131" s="1">
        <v>14</v>
      </c>
      <c r="D131" s="2">
        <v>6.695</v>
      </c>
      <c r="E131" s="3">
        <v>4.7</v>
      </c>
      <c r="F131" s="1">
        <v>-28.32</v>
      </c>
      <c r="G131" s="32"/>
    </row>
    <row r="132" spans="1:7" ht="15">
      <c r="A132" s="1">
        <v>72999</v>
      </c>
      <c r="B132" s="1">
        <v>7</v>
      </c>
      <c r="C132" s="1">
        <v>15</v>
      </c>
      <c r="D132" s="2">
        <v>6.742</v>
      </c>
      <c r="E132" s="3">
        <v>4.7</v>
      </c>
      <c r="F132" s="1">
        <v>-25.99</v>
      </c>
      <c r="G132" s="32"/>
    </row>
    <row r="133" spans="1:7" ht="15">
      <c r="A133" s="1">
        <v>72999</v>
      </c>
      <c r="B133" s="1">
        <v>7</v>
      </c>
      <c r="C133" s="1">
        <v>16</v>
      </c>
      <c r="D133" s="2">
        <v>6.789</v>
      </c>
      <c r="E133" s="3">
        <v>4.7</v>
      </c>
      <c r="F133" s="1">
        <v>-24.98</v>
      </c>
      <c r="G133" s="32"/>
    </row>
    <row r="134" spans="1:7" ht="15">
      <c r="A134" s="1">
        <v>72999</v>
      </c>
      <c r="B134" s="1">
        <v>7</v>
      </c>
      <c r="C134" s="1">
        <v>17</v>
      </c>
      <c r="D134" s="2">
        <v>6.836</v>
      </c>
      <c r="E134" s="3">
        <v>4.7</v>
      </c>
      <c r="F134" s="1">
        <v>-24.96</v>
      </c>
      <c r="G134" s="32"/>
    </row>
    <row r="135" spans="1:7" ht="15">
      <c r="A135" s="1">
        <v>72999</v>
      </c>
      <c r="B135" s="1">
        <v>7</v>
      </c>
      <c r="C135" s="1">
        <v>18</v>
      </c>
      <c r="D135" s="2">
        <v>6.883</v>
      </c>
      <c r="E135" s="3">
        <v>4.8</v>
      </c>
      <c r="F135" s="1">
        <v>-23.35</v>
      </c>
      <c r="G135" s="32"/>
    </row>
    <row r="136" spans="1:7" ht="15">
      <c r="A136" s="1">
        <v>72999</v>
      </c>
      <c r="B136" s="1">
        <v>7</v>
      </c>
      <c r="C136" s="1">
        <v>19</v>
      </c>
      <c r="D136" s="2">
        <v>6.931</v>
      </c>
      <c r="E136" s="3">
        <v>4.8</v>
      </c>
      <c r="F136" s="1">
        <v>-23.11</v>
      </c>
      <c r="G136" s="32"/>
    </row>
    <row r="137" spans="1:7" ht="15">
      <c r="A137" s="1">
        <v>72999</v>
      </c>
      <c r="B137" s="1">
        <v>7</v>
      </c>
      <c r="C137" s="1">
        <v>20</v>
      </c>
      <c r="D137" s="2">
        <v>6.979</v>
      </c>
      <c r="E137" s="3">
        <v>4.8</v>
      </c>
      <c r="F137" s="1">
        <v>-24.12</v>
      </c>
      <c r="G137" s="32"/>
    </row>
    <row r="138" spans="1:7" ht="15">
      <c r="A138" s="1">
        <v>72999</v>
      </c>
      <c r="B138" s="1">
        <v>7</v>
      </c>
      <c r="C138" s="1">
        <v>21</v>
      </c>
      <c r="D138" s="2">
        <v>7.027</v>
      </c>
      <c r="E138" s="3">
        <v>4.8</v>
      </c>
      <c r="F138" s="1">
        <v>-25.8</v>
      </c>
      <c r="G138" s="32"/>
    </row>
    <row r="139" spans="1:7" ht="15">
      <c r="A139" s="1">
        <v>72999</v>
      </c>
      <c r="B139" s="1">
        <v>8</v>
      </c>
      <c r="C139" s="1">
        <v>1</v>
      </c>
      <c r="D139" s="2">
        <v>7.075</v>
      </c>
      <c r="E139" s="3">
        <v>5.5</v>
      </c>
      <c r="F139" s="1">
        <v>-29.35</v>
      </c>
      <c r="G139" s="32"/>
    </row>
    <row r="140" spans="1:7" ht="15">
      <c r="A140" s="1">
        <v>72999</v>
      </c>
      <c r="B140" s="1">
        <v>8</v>
      </c>
      <c r="C140" s="1">
        <v>2</v>
      </c>
      <c r="D140" s="2">
        <v>7.13</v>
      </c>
      <c r="E140" s="3">
        <v>5</v>
      </c>
      <c r="F140" s="1">
        <v>-31.08</v>
      </c>
      <c r="G140" s="32"/>
    </row>
    <row r="141" spans="1:7" ht="15">
      <c r="A141" s="1">
        <v>72999</v>
      </c>
      <c r="B141" s="1">
        <v>8</v>
      </c>
      <c r="C141" s="1">
        <v>3</v>
      </c>
      <c r="D141" s="2">
        <v>7.18</v>
      </c>
      <c r="E141" s="3">
        <v>5</v>
      </c>
      <c r="F141" s="1">
        <v>-32.58</v>
      </c>
      <c r="G141" s="32"/>
    </row>
    <row r="142" spans="1:7" ht="15">
      <c r="A142" s="1">
        <v>72999</v>
      </c>
      <c r="B142" s="1">
        <v>8</v>
      </c>
      <c r="C142" s="1">
        <v>4</v>
      </c>
      <c r="D142" s="2">
        <v>7.23</v>
      </c>
      <c r="E142" s="3">
        <v>5</v>
      </c>
      <c r="F142" s="1">
        <v>-34.3</v>
      </c>
      <c r="G142" s="32"/>
    </row>
    <row r="143" spans="1:7" ht="15">
      <c r="A143" s="1">
        <v>72999</v>
      </c>
      <c r="B143" s="1">
        <v>8</v>
      </c>
      <c r="C143" s="1">
        <v>5</v>
      </c>
      <c r="D143" s="2">
        <v>7.28</v>
      </c>
      <c r="E143" s="3">
        <v>5</v>
      </c>
      <c r="F143" s="1">
        <v>-35.22</v>
      </c>
      <c r="G143" s="32"/>
    </row>
    <row r="144" spans="1:7" ht="15">
      <c r="A144" s="1">
        <v>72999</v>
      </c>
      <c r="B144" s="1">
        <v>8</v>
      </c>
      <c r="C144" s="1">
        <v>6</v>
      </c>
      <c r="D144" s="2">
        <v>7.33</v>
      </c>
      <c r="E144" s="3">
        <v>5</v>
      </c>
      <c r="F144" s="1">
        <v>-35.58</v>
      </c>
      <c r="G144" s="32"/>
    </row>
    <row r="145" spans="1:7" ht="15">
      <c r="A145" s="1">
        <v>72999</v>
      </c>
      <c r="B145" s="1">
        <v>8</v>
      </c>
      <c r="C145" s="1">
        <v>7</v>
      </c>
      <c r="D145" s="2">
        <v>7.38</v>
      </c>
      <c r="E145" s="3">
        <v>5</v>
      </c>
      <c r="F145" s="1">
        <v>-34.3</v>
      </c>
      <c r="G145" s="32"/>
    </row>
    <row r="146" spans="1:7" ht="15">
      <c r="A146" s="1">
        <v>72999</v>
      </c>
      <c r="B146" s="1">
        <v>8</v>
      </c>
      <c r="C146" s="1">
        <v>8</v>
      </c>
      <c r="D146" s="2">
        <v>7.43</v>
      </c>
      <c r="E146" s="3">
        <v>5</v>
      </c>
      <c r="F146" s="1">
        <v>-33.06</v>
      </c>
      <c r="G146" s="32"/>
    </row>
    <row r="147" spans="1:7" ht="15">
      <c r="A147" s="1">
        <v>72999</v>
      </c>
      <c r="B147" s="1">
        <v>8</v>
      </c>
      <c r="C147" s="1">
        <v>9</v>
      </c>
      <c r="D147" s="2">
        <v>7.48</v>
      </c>
      <c r="E147" s="3">
        <v>5</v>
      </c>
      <c r="F147" s="1">
        <v>-31.55</v>
      </c>
      <c r="G147" s="32"/>
    </row>
    <row r="148" spans="1:7" ht="15">
      <c r="A148" s="1">
        <v>72999</v>
      </c>
      <c r="B148" s="1">
        <v>8</v>
      </c>
      <c r="C148" s="1">
        <v>10</v>
      </c>
      <c r="D148" s="2">
        <v>7.53</v>
      </c>
      <c r="E148" s="3">
        <v>5</v>
      </c>
      <c r="F148" s="1">
        <v>-30.72</v>
      </c>
      <c r="G148" s="32"/>
    </row>
    <row r="149" spans="1:7" ht="15">
      <c r="A149" s="1">
        <v>72999</v>
      </c>
      <c r="B149" s="1">
        <v>8</v>
      </c>
      <c r="C149" s="1">
        <v>11</v>
      </c>
      <c r="D149" s="2">
        <v>7.58</v>
      </c>
      <c r="E149" s="3">
        <v>5</v>
      </c>
      <c r="F149" s="1">
        <v>-30.12</v>
      </c>
      <c r="G149" s="32"/>
    </row>
    <row r="150" spans="1:7" ht="15">
      <c r="A150" s="1">
        <v>72999</v>
      </c>
      <c r="B150" s="1">
        <v>8</v>
      </c>
      <c r="C150" s="1">
        <v>12</v>
      </c>
      <c r="D150" s="2">
        <v>7.63</v>
      </c>
      <c r="E150" s="3">
        <v>5</v>
      </c>
      <c r="F150" s="1">
        <v>-30.33</v>
      </c>
      <c r="G150" s="32"/>
    </row>
    <row r="151" spans="1:7" ht="15">
      <c r="A151" s="1">
        <v>72999</v>
      </c>
      <c r="B151" s="1">
        <v>8</v>
      </c>
      <c r="C151" s="1">
        <v>13</v>
      </c>
      <c r="D151" s="2">
        <v>7.68</v>
      </c>
      <c r="E151" s="3">
        <v>5</v>
      </c>
      <c r="F151" s="1">
        <v>-31.69</v>
      </c>
      <c r="G151" s="32"/>
    </row>
    <row r="152" spans="1:7" ht="15">
      <c r="A152" s="1">
        <v>72999</v>
      </c>
      <c r="B152" s="1">
        <v>8</v>
      </c>
      <c r="C152" s="1">
        <v>14</v>
      </c>
      <c r="D152" s="2">
        <v>7.73</v>
      </c>
      <c r="E152" s="3">
        <v>5</v>
      </c>
      <c r="F152" s="1">
        <v>-33.45</v>
      </c>
      <c r="G152" s="32"/>
    </row>
    <row r="153" spans="1:7" ht="15">
      <c r="A153" s="1">
        <v>72999</v>
      </c>
      <c r="B153" s="1">
        <v>8</v>
      </c>
      <c r="C153" s="1">
        <v>15</v>
      </c>
      <c r="D153" s="2">
        <v>7.78</v>
      </c>
      <c r="E153" s="3">
        <v>5</v>
      </c>
      <c r="F153" s="1">
        <v>-34.21</v>
      </c>
      <c r="G153" s="32"/>
    </row>
    <row r="154" spans="1:7" ht="15">
      <c r="A154" s="1">
        <v>72999</v>
      </c>
      <c r="B154" s="1">
        <v>8</v>
      </c>
      <c r="C154" s="1">
        <v>16</v>
      </c>
      <c r="D154" s="2">
        <v>7.83</v>
      </c>
      <c r="E154" s="3">
        <v>5.5</v>
      </c>
      <c r="F154" s="1">
        <v>-33.51</v>
      </c>
      <c r="G154" s="32"/>
    </row>
    <row r="155" spans="1:7" ht="15">
      <c r="A155" s="1">
        <v>72999</v>
      </c>
      <c r="B155" s="1">
        <v>8</v>
      </c>
      <c r="C155" s="1">
        <v>17</v>
      </c>
      <c r="D155" s="2">
        <v>7.885</v>
      </c>
      <c r="E155" s="3">
        <v>5</v>
      </c>
      <c r="F155" s="1">
        <v>-29.44</v>
      </c>
      <c r="G155" s="32"/>
    </row>
    <row r="156" spans="1:7" ht="15">
      <c r="A156" s="1">
        <v>72999</v>
      </c>
      <c r="B156" s="1">
        <v>8</v>
      </c>
      <c r="C156" s="1">
        <v>18</v>
      </c>
      <c r="D156" s="2">
        <v>7.935</v>
      </c>
      <c r="E156" s="3">
        <v>5</v>
      </c>
      <c r="F156" s="1">
        <v>-26.9</v>
      </c>
      <c r="G156" s="32"/>
    </row>
    <row r="157" spans="1:7" ht="15">
      <c r="A157" s="1">
        <v>72999</v>
      </c>
      <c r="B157" s="1">
        <v>8</v>
      </c>
      <c r="C157" s="1">
        <v>19</v>
      </c>
      <c r="D157" s="2">
        <v>7.985</v>
      </c>
      <c r="E157" s="3">
        <v>5</v>
      </c>
      <c r="F157" s="1">
        <v>-24.41</v>
      </c>
      <c r="G157" s="32"/>
    </row>
    <row r="158" spans="1:7" ht="15">
      <c r="A158" s="1">
        <v>72999</v>
      </c>
      <c r="B158" s="1">
        <v>8</v>
      </c>
      <c r="C158" s="1">
        <v>20</v>
      </c>
      <c r="D158" s="2">
        <v>8.035</v>
      </c>
      <c r="E158" s="3">
        <v>5</v>
      </c>
      <c r="F158" s="1">
        <v>-24.4</v>
      </c>
      <c r="G158" s="32"/>
    </row>
    <row r="159" spans="1:7" ht="15">
      <c r="A159" s="1">
        <v>72999</v>
      </c>
      <c r="B159" s="1">
        <v>8</v>
      </c>
      <c r="C159" s="1">
        <v>21</v>
      </c>
      <c r="D159" s="2">
        <v>8.085</v>
      </c>
      <c r="E159" s="3">
        <v>5</v>
      </c>
      <c r="F159" s="1">
        <v>-24.8</v>
      </c>
      <c r="G159" s="32"/>
    </row>
    <row r="160" spans="1:7" ht="15">
      <c r="A160" s="1">
        <v>73099</v>
      </c>
      <c r="B160" s="1">
        <v>9</v>
      </c>
      <c r="C160" s="1">
        <v>1</v>
      </c>
      <c r="D160" s="2">
        <v>8.135</v>
      </c>
      <c r="E160" s="3">
        <v>4.7</v>
      </c>
      <c r="F160" s="1">
        <v>-27.69</v>
      </c>
      <c r="G160" s="32"/>
    </row>
    <row r="161" spans="1:7" ht="15">
      <c r="A161" s="1">
        <v>73099</v>
      </c>
      <c r="B161" s="1">
        <v>9</v>
      </c>
      <c r="C161" s="1">
        <v>2</v>
      </c>
      <c r="D161" s="2">
        <v>8.182</v>
      </c>
      <c r="E161" s="3">
        <v>4.7</v>
      </c>
      <c r="F161" s="1">
        <v>-30.74</v>
      </c>
      <c r="G161" s="32"/>
    </row>
    <row r="162" spans="1:7" ht="15">
      <c r="A162" s="1">
        <v>73099</v>
      </c>
      <c r="B162" s="1">
        <v>9</v>
      </c>
      <c r="C162" s="1">
        <v>3</v>
      </c>
      <c r="D162" s="2">
        <v>8.229</v>
      </c>
      <c r="E162" s="3">
        <v>4.7</v>
      </c>
      <c r="F162" s="1">
        <v>-34.25</v>
      </c>
      <c r="G162" s="32"/>
    </row>
    <row r="163" spans="1:7" ht="15">
      <c r="A163" s="1">
        <v>73099</v>
      </c>
      <c r="B163" s="1">
        <v>9</v>
      </c>
      <c r="C163" s="1">
        <v>4</v>
      </c>
      <c r="D163" s="2">
        <v>8.276</v>
      </c>
      <c r="E163" s="3">
        <v>4.7</v>
      </c>
      <c r="F163" s="1">
        <v>-36.81</v>
      </c>
      <c r="G163" s="32"/>
    </row>
    <row r="164" spans="1:7" ht="15">
      <c r="A164" s="1">
        <v>73099</v>
      </c>
      <c r="B164" s="1">
        <v>9</v>
      </c>
      <c r="C164" s="1">
        <v>5</v>
      </c>
      <c r="D164" s="2">
        <v>8.323</v>
      </c>
      <c r="E164" s="3">
        <v>4.7</v>
      </c>
      <c r="F164" s="1">
        <v>-37.34</v>
      </c>
      <c r="G164" s="32"/>
    </row>
    <row r="165" spans="1:7" ht="15">
      <c r="A165" s="1">
        <v>73099</v>
      </c>
      <c r="B165" s="1">
        <v>9</v>
      </c>
      <c r="C165" s="1">
        <v>6</v>
      </c>
      <c r="D165" s="2">
        <v>8.37</v>
      </c>
      <c r="E165" s="3">
        <v>4.7</v>
      </c>
      <c r="F165" s="1">
        <v>-35.96</v>
      </c>
      <c r="G165" s="32"/>
    </row>
    <row r="166" spans="1:7" ht="15">
      <c r="A166" s="1">
        <v>73099</v>
      </c>
      <c r="B166" s="1">
        <v>9</v>
      </c>
      <c r="C166" s="1">
        <v>7</v>
      </c>
      <c r="D166" s="2">
        <v>8.417</v>
      </c>
      <c r="E166" s="3">
        <v>4.7</v>
      </c>
      <c r="F166" s="1">
        <v>-33.82</v>
      </c>
      <c r="G166" s="32"/>
    </row>
    <row r="167" spans="1:7" ht="15">
      <c r="A167" s="1">
        <v>73099</v>
      </c>
      <c r="B167" s="1">
        <v>9</v>
      </c>
      <c r="C167" s="1">
        <v>8</v>
      </c>
      <c r="D167" s="2">
        <v>8.464</v>
      </c>
      <c r="E167" s="3">
        <v>4.7</v>
      </c>
      <c r="F167" s="1">
        <v>-31.64</v>
      </c>
      <c r="G167" s="32"/>
    </row>
    <row r="168" spans="1:7" ht="15">
      <c r="A168" s="1">
        <v>73099</v>
      </c>
      <c r="B168" s="1">
        <v>9</v>
      </c>
      <c r="C168" s="1">
        <v>9</v>
      </c>
      <c r="D168" s="2">
        <v>8.511</v>
      </c>
      <c r="E168" s="3">
        <v>4.6</v>
      </c>
      <c r="F168" s="1">
        <v>-30.97</v>
      </c>
      <c r="G168" s="32"/>
    </row>
    <row r="169" spans="1:7" ht="15">
      <c r="A169" s="1">
        <v>73099</v>
      </c>
      <c r="B169" s="1">
        <v>9</v>
      </c>
      <c r="C169" s="1">
        <v>10</v>
      </c>
      <c r="D169" s="2">
        <v>8.557</v>
      </c>
      <c r="E169" s="3">
        <v>4.6</v>
      </c>
      <c r="F169" s="1">
        <v>-31.81</v>
      </c>
      <c r="G169" s="32"/>
    </row>
    <row r="170" spans="1:7" ht="15">
      <c r="A170" s="1">
        <v>73099</v>
      </c>
      <c r="B170" s="1">
        <v>9</v>
      </c>
      <c r="C170" s="1">
        <v>11</v>
      </c>
      <c r="D170" s="2">
        <v>8.603</v>
      </c>
      <c r="E170" s="3">
        <v>4.6</v>
      </c>
      <c r="F170" s="1">
        <v>-32.72</v>
      </c>
      <c r="G170" s="32"/>
    </row>
    <row r="171" spans="1:7" ht="15">
      <c r="A171" s="1">
        <v>73099</v>
      </c>
      <c r="B171" s="1">
        <v>9</v>
      </c>
      <c r="C171" s="1">
        <v>12</v>
      </c>
      <c r="D171" s="2">
        <v>8.649</v>
      </c>
      <c r="E171" s="3">
        <v>4.6</v>
      </c>
      <c r="F171" s="1">
        <v>-31.07</v>
      </c>
      <c r="G171" s="32"/>
    </row>
    <row r="172" spans="1:7" ht="15">
      <c r="A172" s="1">
        <v>73099</v>
      </c>
      <c r="B172" s="1">
        <v>9</v>
      </c>
      <c r="C172" s="1">
        <v>13</v>
      </c>
      <c r="D172" s="2">
        <v>8.695</v>
      </c>
      <c r="E172" s="3">
        <v>4.6</v>
      </c>
      <c r="F172" s="1">
        <v>-26.53</v>
      </c>
      <c r="G172" s="32"/>
    </row>
    <row r="173" spans="1:7" ht="15">
      <c r="A173" s="1">
        <v>73099</v>
      </c>
      <c r="B173" s="1">
        <v>9</v>
      </c>
      <c r="C173" s="1">
        <v>14</v>
      </c>
      <c r="D173" s="2">
        <v>8.741</v>
      </c>
      <c r="E173" s="3">
        <v>4.6</v>
      </c>
      <c r="F173" s="1">
        <v>-26.11</v>
      </c>
      <c r="G173" s="32"/>
    </row>
    <row r="174" spans="1:7" ht="15">
      <c r="A174" s="1">
        <v>73099</v>
      </c>
      <c r="B174" s="1">
        <v>9</v>
      </c>
      <c r="C174" s="1">
        <v>15</v>
      </c>
      <c r="D174" s="2">
        <v>8.787</v>
      </c>
      <c r="E174" s="3">
        <v>4.6</v>
      </c>
      <c r="F174" s="1">
        <v>-27.23</v>
      </c>
      <c r="G174" s="32"/>
    </row>
    <row r="175" spans="1:7" ht="15">
      <c r="A175" s="1">
        <v>73099</v>
      </c>
      <c r="B175" s="1">
        <v>9</v>
      </c>
      <c r="C175" s="1">
        <v>16</v>
      </c>
      <c r="D175" s="2">
        <v>8.833</v>
      </c>
      <c r="E175" s="3">
        <v>4.6</v>
      </c>
      <c r="F175" s="1">
        <v>-29.96</v>
      </c>
      <c r="G175" s="32"/>
    </row>
    <row r="176" spans="1:7" ht="15">
      <c r="A176" s="1">
        <v>73099</v>
      </c>
      <c r="B176" s="1">
        <v>9</v>
      </c>
      <c r="C176" s="1">
        <v>17</v>
      </c>
      <c r="D176" s="2">
        <v>8.879</v>
      </c>
      <c r="E176" s="3">
        <v>4.6</v>
      </c>
      <c r="F176" s="1">
        <v>-33.17</v>
      </c>
      <c r="G176" s="32"/>
    </row>
    <row r="177" spans="1:7" ht="15">
      <c r="A177" s="1">
        <v>73099</v>
      </c>
      <c r="B177" s="1">
        <v>9</v>
      </c>
      <c r="C177" s="1">
        <v>18</v>
      </c>
      <c r="D177" s="2">
        <v>8.925</v>
      </c>
      <c r="E177" s="3">
        <v>4.6</v>
      </c>
      <c r="F177" s="1">
        <v>-35.87</v>
      </c>
      <c r="G177" s="32"/>
    </row>
    <row r="178" spans="1:7" ht="15">
      <c r="A178" s="1">
        <v>73099</v>
      </c>
      <c r="B178" s="1">
        <v>9</v>
      </c>
      <c r="C178" s="1">
        <v>19</v>
      </c>
      <c r="D178" s="2">
        <v>8.971</v>
      </c>
      <c r="E178" s="3">
        <v>4.6</v>
      </c>
      <c r="F178" s="1">
        <v>-37.06</v>
      </c>
      <c r="G178" s="32"/>
    </row>
    <row r="179" spans="1:7" ht="15">
      <c r="A179" s="1">
        <v>73099</v>
      </c>
      <c r="B179" s="1">
        <v>9</v>
      </c>
      <c r="C179" s="1">
        <v>20</v>
      </c>
      <c r="D179" s="2">
        <v>9.017</v>
      </c>
      <c r="E179" s="3">
        <v>4.6</v>
      </c>
      <c r="F179" s="1">
        <v>-36.17</v>
      </c>
      <c r="G179" s="32"/>
    </row>
    <row r="180" spans="1:7" ht="15">
      <c r="A180" s="1">
        <v>73099</v>
      </c>
      <c r="B180" s="1">
        <v>9</v>
      </c>
      <c r="C180" s="1">
        <v>21</v>
      </c>
      <c r="D180" s="2">
        <v>9.063</v>
      </c>
      <c r="E180" s="3">
        <v>4.6</v>
      </c>
      <c r="F180" s="1">
        <v>-33.76</v>
      </c>
      <c r="G180" s="32"/>
    </row>
    <row r="181" spans="1:7" ht="15">
      <c r="A181" s="1">
        <v>73099</v>
      </c>
      <c r="B181" s="1">
        <v>9</v>
      </c>
      <c r="C181" s="1">
        <v>22</v>
      </c>
      <c r="D181" s="2">
        <v>9.109</v>
      </c>
      <c r="E181" s="3">
        <v>4.6</v>
      </c>
      <c r="F181" s="1">
        <v>-31.57</v>
      </c>
      <c r="G181" s="32"/>
    </row>
    <row r="182" spans="1:7" ht="15">
      <c r="A182" s="1">
        <v>73099</v>
      </c>
      <c r="B182" s="1">
        <v>10</v>
      </c>
      <c r="C182" s="1">
        <v>1</v>
      </c>
      <c r="D182" s="2">
        <v>9.155</v>
      </c>
      <c r="E182" s="3">
        <v>8</v>
      </c>
      <c r="F182" s="1">
        <v>-30.67</v>
      </c>
      <c r="G182" s="32"/>
    </row>
    <row r="183" spans="1:7" ht="15">
      <c r="A183" s="1">
        <v>73099</v>
      </c>
      <c r="B183" s="1">
        <v>10</v>
      </c>
      <c r="C183" s="1">
        <v>2</v>
      </c>
      <c r="D183" s="2">
        <v>9.235</v>
      </c>
      <c r="E183" s="3">
        <v>7</v>
      </c>
      <c r="F183" s="1">
        <v>-30.93</v>
      </c>
      <c r="G183" s="32"/>
    </row>
    <row r="184" spans="1:7" ht="15">
      <c r="A184" s="1">
        <v>73099</v>
      </c>
      <c r="B184" s="1">
        <v>10</v>
      </c>
      <c r="C184" s="1">
        <v>3</v>
      </c>
      <c r="D184" s="2">
        <v>9.305</v>
      </c>
      <c r="E184" s="3">
        <v>5.6</v>
      </c>
      <c r="F184" s="1">
        <v>-28.96</v>
      </c>
      <c r="G184" s="32"/>
    </row>
    <row r="185" spans="1:7" ht="15">
      <c r="A185" s="1">
        <v>73099</v>
      </c>
      <c r="B185" s="1">
        <v>10</v>
      </c>
      <c r="C185" s="1">
        <v>4</v>
      </c>
      <c r="D185" s="2">
        <v>9.361</v>
      </c>
      <c r="E185" s="3">
        <v>5.6</v>
      </c>
      <c r="F185" s="1">
        <v>-27.34</v>
      </c>
      <c r="G185" s="32"/>
    </row>
    <row r="186" spans="1:7" ht="15">
      <c r="A186" s="1">
        <v>73099</v>
      </c>
      <c r="B186" s="1">
        <v>10</v>
      </c>
      <c r="C186" s="1">
        <v>5</v>
      </c>
      <c r="D186" s="2">
        <v>9.417</v>
      </c>
      <c r="E186" s="3">
        <v>5.6</v>
      </c>
      <c r="F186" s="1">
        <v>-25.72</v>
      </c>
      <c r="G186" s="32"/>
    </row>
    <row r="187" spans="1:7" ht="15">
      <c r="A187" s="1">
        <v>73099</v>
      </c>
      <c r="B187" s="1">
        <v>10</v>
      </c>
      <c r="C187" s="1">
        <v>6</v>
      </c>
      <c r="D187" s="2">
        <v>9.473</v>
      </c>
      <c r="E187" s="3">
        <v>5.6</v>
      </c>
      <c r="F187" s="1">
        <v>-24.38</v>
      </c>
      <c r="G187" s="32"/>
    </row>
    <row r="188" spans="1:7" ht="15">
      <c r="A188" s="1">
        <v>73099</v>
      </c>
      <c r="B188" s="1">
        <v>10</v>
      </c>
      <c r="C188" s="1">
        <v>7</v>
      </c>
      <c r="D188" s="2">
        <v>9.529</v>
      </c>
      <c r="E188" s="3">
        <v>5.6</v>
      </c>
      <c r="F188" s="1">
        <v>-23.76</v>
      </c>
      <c r="G188" s="32"/>
    </row>
    <row r="189" spans="1:7" ht="15">
      <c r="A189" s="1">
        <v>73099</v>
      </c>
      <c r="B189" s="1">
        <v>10</v>
      </c>
      <c r="C189" s="1">
        <v>8</v>
      </c>
      <c r="D189" s="2">
        <v>9.585</v>
      </c>
      <c r="E189" s="3">
        <v>5.6</v>
      </c>
      <c r="F189" s="1">
        <v>-24.47</v>
      </c>
      <c r="G189" s="32"/>
    </row>
    <row r="190" spans="1:7" ht="15">
      <c r="A190" s="1">
        <v>73099</v>
      </c>
      <c r="B190" s="1">
        <v>10</v>
      </c>
      <c r="C190" s="1">
        <v>9</v>
      </c>
      <c r="D190" s="2">
        <v>9.641</v>
      </c>
      <c r="E190" s="3">
        <v>5.6</v>
      </c>
      <c r="F190" s="1">
        <v>-27.32</v>
      </c>
      <c r="G190" s="32"/>
    </row>
    <row r="191" spans="1:7" ht="15">
      <c r="A191" s="1">
        <v>73099</v>
      </c>
      <c r="B191" s="1">
        <v>10</v>
      </c>
      <c r="C191" s="1">
        <v>10</v>
      </c>
      <c r="D191" s="2">
        <v>9.697</v>
      </c>
      <c r="E191" s="3">
        <v>5.6</v>
      </c>
      <c r="F191" s="1">
        <v>-33.01</v>
      </c>
      <c r="G191" s="32"/>
    </row>
    <row r="192" spans="1:7" ht="15">
      <c r="A192" s="1">
        <v>73099</v>
      </c>
      <c r="B192" s="1">
        <v>10</v>
      </c>
      <c r="C192" s="1">
        <v>11</v>
      </c>
      <c r="D192" s="2">
        <v>9.753</v>
      </c>
      <c r="E192" s="3">
        <v>5.6</v>
      </c>
      <c r="F192" s="1">
        <v>-34.36</v>
      </c>
      <c r="G192" s="32"/>
    </row>
    <row r="193" spans="1:7" ht="15">
      <c r="A193" s="1">
        <v>73099</v>
      </c>
      <c r="B193" s="1">
        <v>10</v>
      </c>
      <c r="C193" s="1">
        <v>12</v>
      </c>
      <c r="D193" s="2">
        <v>9.809</v>
      </c>
      <c r="E193" s="3">
        <v>5.6</v>
      </c>
      <c r="F193" s="1">
        <v>-34.02</v>
      </c>
      <c r="G193" s="32"/>
    </row>
    <row r="194" spans="1:7" ht="15">
      <c r="A194" s="1">
        <v>73099</v>
      </c>
      <c r="B194" s="1">
        <v>10</v>
      </c>
      <c r="C194" s="1">
        <v>13</v>
      </c>
      <c r="D194" s="2">
        <v>9.865</v>
      </c>
      <c r="E194" s="3">
        <v>5.5</v>
      </c>
      <c r="F194" s="1">
        <v>-33.09</v>
      </c>
      <c r="G194" s="32"/>
    </row>
    <row r="195" spans="1:7" ht="15">
      <c r="A195" s="1">
        <v>73099</v>
      </c>
      <c r="B195" s="1">
        <v>10</v>
      </c>
      <c r="C195" s="1">
        <v>14</v>
      </c>
      <c r="D195" s="2">
        <v>9.92</v>
      </c>
      <c r="E195" s="3">
        <v>5.5</v>
      </c>
      <c r="F195" s="1">
        <v>-31.1</v>
      </c>
      <c r="G195" s="32"/>
    </row>
    <row r="196" spans="1:7" ht="15">
      <c r="A196" s="1">
        <v>73099</v>
      </c>
      <c r="B196" s="1">
        <v>10</v>
      </c>
      <c r="C196" s="1">
        <v>15</v>
      </c>
      <c r="D196" s="2">
        <v>9.975</v>
      </c>
      <c r="E196" s="3">
        <v>5.5</v>
      </c>
      <c r="F196" s="1">
        <v>-30.25</v>
      </c>
      <c r="G196" s="32"/>
    </row>
    <row r="197" spans="1:7" ht="15">
      <c r="A197" s="1">
        <v>73099</v>
      </c>
      <c r="B197" s="1">
        <v>10</v>
      </c>
      <c r="C197" s="1">
        <v>16</v>
      </c>
      <c r="D197" s="2">
        <v>10.03</v>
      </c>
      <c r="E197" s="3">
        <v>5.5</v>
      </c>
      <c r="F197" s="1">
        <v>-31.25</v>
      </c>
      <c r="G197" s="32"/>
    </row>
    <row r="198" spans="1:7" ht="15">
      <c r="A198" s="1">
        <v>73099</v>
      </c>
      <c r="B198" s="1">
        <v>10</v>
      </c>
      <c r="C198" s="1">
        <v>17</v>
      </c>
      <c r="D198" s="2">
        <v>10.085</v>
      </c>
      <c r="E198" s="3">
        <v>5.5</v>
      </c>
      <c r="F198" s="1">
        <v>-32.02</v>
      </c>
      <c r="G198" s="32"/>
    </row>
    <row r="199" spans="1:7" ht="15">
      <c r="A199" s="1">
        <v>73099</v>
      </c>
      <c r="B199" s="1">
        <v>10</v>
      </c>
      <c r="C199" s="1">
        <v>18</v>
      </c>
      <c r="D199" s="2">
        <v>10.14</v>
      </c>
      <c r="E199" s="3">
        <v>5.5</v>
      </c>
      <c r="F199" s="1">
        <v>-30.69</v>
      </c>
      <c r="G199" s="32"/>
    </row>
    <row r="200" spans="1:7" ht="15">
      <c r="A200" s="1">
        <v>80299</v>
      </c>
      <c r="B200" s="1">
        <v>11</v>
      </c>
      <c r="C200" s="1">
        <v>1</v>
      </c>
      <c r="D200" s="2">
        <v>10.195</v>
      </c>
      <c r="E200" s="3">
        <v>5</v>
      </c>
      <c r="F200" s="1">
        <v>-25.75</v>
      </c>
      <c r="G200" s="32"/>
    </row>
    <row r="201" spans="1:7" ht="15">
      <c r="A201" s="1">
        <v>80299</v>
      </c>
      <c r="B201" s="1">
        <v>11</v>
      </c>
      <c r="C201" s="1">
        <v>2</v>
      </c>
      <c r="D201" s="2">
        <v>10.245</v>
      </c>
      <c r="E201" s="3">
        <v>4.3</v>
      </c>
      <c r="F201" s="1">
        <v>-24.77</v>
      </c>
      <c r="G201" s="32"/>
    </row>
    <row r="202" spans="1:7" ht="15">
      <c r="A202" s="1">
        <v>80299</v>
      </c>
      <c r="B202" s="1">
        <v>11</v>
      </c>
      <c r="C202" s="1">
        <v>3</v>
      </c>
      <c r="D202" s="2">
        <v>10.288</v>
      </c>
      <c r="E202" s="3">
        <v>4.3</v>
      </c>
      <c r="F202" s="1">
        <v>-24.09</v>
      </c>
      <c r="G202" s="32"/>
    </row>
    <row r="203" spans="1:7" ht="15">
      <c r="A203" s="1">
        <v>80299</v>
      </c>
      <c r="B203" s="1">
        <v>11</v>
      </c>
      <c r="C203" s="1">
        <v>4</v>
      </c>
      <c r="D203" s="2">
        <v>10.331</v>
      </c>
      <c r="E203" s="3">
        <v>4.2</v>
      </c>
      <c r="F203" s="1">
        <v>-23.46</v>
      </c>
      <c r="G203" s="32"/>
    </row>
    <row r="204" spans="1:7" ht="15">
      <c r="A204" s="1">
        <v>80299</v>
      </c>
      <c r="B204" s="1">
        <v>11</v>
      </c>
      <c r="C204" s="1">
        <v>5</v>
      </c>
      <c r="D204" s="2">
        <v>10.373</v>
      </c>
      <c r="E204" s="3">
        <v>4.2</v>
      </c>
      <c r="F204" s="1">
        <v>-23.28</v>
      </c>
      <c r="G204" s="32"/>
    </row>
    <row r="205" spans="1:7" ht="15">
      <c r="A205" s="1">
        <v>80299</v>
      </c>
      <c r="B205" s="1">
        <v>11</v>
      </c>
      <c r="C205" s="1">
        <v>6</v>
      </c>
      <c r="D205" s="2">
        <v>10.415</v>
      </c>
      <c r="E205" s="3">
        <v>4.2</v>
      </c>
      <c r="F205" s="1">
        <v>-23.29</v>
      </c>
      <c r="G205" s="32"/>
    </row>
    <row r="206" spans="1:7" ht="15">
      <c r="A206" s="1">
        <v>80299</v>
      </c>
      <c r="B206" s="1">
        <v>11</v>
      </c>
      <c r="C206" s="1">
        <v>7</v>
      </c>
      <c r="D206" s="2">
        <v>10.457</v>
      </c>
      <c r="E206" s="3">
        <v>4.2</v>
      </c>
      <c r="F206" s="1">
        <v>-23.62</v>
      </c>
      <c r="G206" s="32"/>
    </row>
    <row r="207" spans="1:7" ht="15">
      <c r="A207" s="1">
        <v>80299</v>
      </c>
      <c r="B207" s="1">
        <v>11</v>
      </c>
      <c r="C207" s="1">
        <v>8</v>
      </c>
      <c r="D207" s="2">
        <v>10.499</v>
      </c>
      <c r="E207" s="3">
        <v>4.2</v>
      </c>
      <c r="F207" s="1">
        <v>-24.2</v>
      </c>
      <c r="G207" s="32"/>
    </row>
    <row r="208" spans="1:7" ht="15">
      <c r="A208" s="1">
        <v>80299</v>
      </c>
      <c r="B208" s="1">
        <v>11</v>
      </c>
      <c r="C208" s="1">
        <v>9</v>
      </c>
      <c r="D208" s="2">
        <v>10.541</v>
      </c>
      <c r="E208" s="3">
        <v>4.2</v>
      </c>
      <c r="F208" s="1">
        <v>-25.26</v>
      </c>
      <c r="G208" s="32"/>
    </row>
    <row r="209" spans="1:7" ht="15">
      <c r="A209" s="1">
        <v>80299</v>
      </c>
      <c r="B209" s="1">
        <v>11</v>
      </c>
      <c r="C209" s="1">
        <v>10</v>
      </c>
      <c r="D209" s="2">
        <v>10.583</v>
      </c>
      <c r="E209" s="3">
        <v>4.2</v>
      </c>
      <c r="F209" s="1">
        <v>-26.41</v>
      </c>
      <c r="G209" s="32"/>
    </row>
    <row r="210" spans="1:7" ht="15">
      <c r="A210" s="1">
        <v>80299</v>
      </c>
      <c r="B210" s="1">
        <v>11</v>
      </c>
      <c r="C210" s="1">
        <v>11</v>
      </c>
      <c r="D210" s="2">
        <v>10.625</v>
      </c>
      <c r="E210" s="3">
        <v>4.2</v>
      </c>
      <c r="F210" s="1">
        <v>-27.63</v>
      </c>
      <c r="G210" s="32"/>
    </row>
    <row r="211" spans="1:7" ht="15">
      <c r="A211" s="1">
        <v>80299</v>
      </c>
      <c r="B211" s="1">
        <v>11</v>
      </c>
      <c r="C211" s="1">
        <v>12</v>
      </c>
      <c r="D211" s="2">
        <v>10.667</v>
      </c>
      <c r="E211" s="3">
        <v>4.2</v>
      </c>
      <c r="F211" s="1">
        <v>-28.88</v>
      </c>
      <c r="G211" s="32"/>
    </row>
    <row r="212" spans="1:7" ht="15">
      <c r="A212" s="1">
        <v>80299</v>
      </c>
      <c r="B212" s="1">
        <v>11</v>
      </c>
      <c r="C212" s="1">
        <v>13</v>
      </c>
      <c r="D212" s="2">
        <v>10.709</v>
      </c>
      <c r="E212" s="3">
        <v>4.2</v>
      </c>
      <c r="F212" s="1">
        <v>-30.38</v>
      </c>
      <c r="G212" s="32"/>
    </row>
    <row r="213" spans="1:7" ht="15">
      <c r="A213" s="1">
        <v>80299</v>
      </c>
      <c r="B213" s="1">
        <v>11</v>
      </c>
      <c r="C213" s="1">
        <v>14</v>
      </c>
      <c r="D213" s="2">
        <v>10.751</v>
      </c>
      <c r="E213" s="3">
        <v>4.2</v>
      </c>
      <c r="F213" s="1">
        <v>-31.81</v>
      </c>
      <c r="G213" s="32"/>
    </row>
    <row r="214" spans="1:7" ht="15">
      <c r="A214" s="1">
        <v>80299</v>
      </c>
      <c r="B214" s="1">
        <v>11</v>
      </c>
      <c r="C214" s="1">
        <v>15</v>
      </c>
      <c r="D214" s="2">
        <v>10.793</v>
      </c>
      <c r="E214" s="3">
        <v>4.2</v>
      </c>
      <c r="F214" s="1">
        <v>-32.86</v>
      </c>
      <c r="G214" s="32"/>
    </row>
    <row r="215" spans="1:7" ht="15">
      <c r="A215" s="1">
        <v>80299</v>
      </c>
      <c r="B215" s="1">
        <v>11</v>
      </c>
      <c r="C215" s="1">
        <v>16</v>
      </c>
      <c r="D215" s="2">
        <v>10.835</v>
      </c>
      <c r="E215" s="3">
        <v>4.2</v>
      </c>
      <c r="F215" s="1">
        <v>-33.5</v>
      </c>
      <c r="G215" s="32"/>
    </row>
    <row r="216" spans="1:7" ht="15">
      <c r="A216" s="1">
        <v>80299</v>
      </c>
      <c r="B216" s="1">
        <v>11</v>
      </c>
      <c r="C216" s="1">
        <v>17</v>
      </c>
      <c r="D216" s="2">
        <v>10.877</v>
      </c>
      <c r="E216" s="3">
        <v>4.2</v>
      </c>
      <c r="F216" s="1">
        <v>-33.62</v>
      </c>
      <c r="G216" s="32"/>
    </row>
    <row r="217" spans="1:7" ht="15">
      <c r="A217" s="1">
        <v>80299</v>
      </c>
      <c r="B217" s="1">
        <v>11</v>
      </c>
      <c r="C217" s="1">
        <v>18</v>
      </c>
      <c r="D217" s="2">
        <v>10.919</v>
      </c>
      <c r="E217" s="3">
        <v>4.2</v>
      </c>
      <c r="F217" s="1">
        <v>-33.4</v>
      </c>
      <c r="G217" s="32"/>
    </row>
    <row r="218" spans="1:7" ht="15">
      <c r="A218" s="1">
        <v>80299</v>
      </c>
      <c r="B218" s="1">
        <v>11</v>
      </c>
      <c r="C218" s="1">
        <v>19</v>
      </c>
      <c r="D218" s="2">
        <v>10.961</v>
      </c>
      <c r="E218" s="3">
        <v>4.2</v>
      </c>
      <c r="F218" s="1">
        <v>-32.22</v>
      </c>
      <c r="G218" s="32"/>
    </row>
    <row r="219" spans="1:7" ht="15">
      <c r="A219" s="1">
        <v>80299</v>
      </c>
      <c r="B219" s="1">
        <v>11</v>
      </c>
      <c r="C219" s="1">
        <v>20</v>
      </c>
      <c r="D219" s="2">
        <v>11.003</v>
      </c>
      <c r="E219" s="3">
        <v>4.2</v>
      </c>
      <c r="F219" s="1">
        <v>-30.06</v>
      </c>
      <c r="G219" s="32"/>
    </row>
    <row r="220" spans="1:7" ht="15">
      <c r="A220" s="1">
        <v>80299</v>
      </c>
      <c r="B220" s="1">
        <v>11</v>
      </c>
      <c r="C220" s="1">
        <v>21</v>
      </c>
      <c r="D220" s="2">
        <v>11.045</v>
      </c>
      <c r="E220" s="3">
        <v>5</v>
      </c>
      <c r="F220" s="1">
        <v>-27.97</v>
      </c>
      <c r="G220" s="32"/>
    </row>
    <row r="221" spans="1:7" ht="15">
      <c r="A221" s="1">
        <v>80299</v>
      </c>
      <c r="B221" s="1">
        <v>12</v>
      </c>
      <c r="C221" s="1">
        <v>1</v>
      </c>
      <c r="D221" s="2">
        <v>11.095</v>
      </c>
      <c r="E221" s="3">
        <v>5</v>
      </c>
      <c r="F221" s="1">
        <v>-27.23</v>
      </c>
      <c r="G221" s="32"/>
    </row>
    <row r="222" spans="1:7" ht="15">
      <c r="A222" s="1">
        <v>80299</v>
      </c>
      <c r="B222" s="1">
        <v>12</v>
      </c>
      <c r="C222" s="1">
        <v>2</v>
      </c>
      <c r="D222" s="2">
        <v>11.145</v>
      </c>
      <c r="E222" s="3">
        <v>4.4</v>
      </c>
      <c r="F222" s="1">
        <v>-27.26</v>
      </c>
      <c r="G222" s="32"/>
    </row>
    <row r="223" spans="1:7" ht="15">
      <c r="A223" s="1">
        <v>80299</v>
      </c>
      <c r="B223" s="1">
        <v>12</v>
      </c>
      <c r="C223" s="1">
        <v>3</v>
      </c>
      <c r="D223" s="2">
        <v>11.189</v>
      </c>
      <c r="E223" s="3">
        <v>4.4</v>
      </c>
      <c r="F223" s="1">
        <v>-27.16</v>
      </c>
      <c r="G223" s="32"/>
    </row>
    <row r="224" spans="1:7" ht="15">
      <c r="A224" s="1">
        <v>80299</v>
      </c>
      <c r="B224" s="1">
        <v>12</v>
      </c>
      <c r="C224" s="1">
        <v>4</v>
      </c>
      <c r="D224" s="2">
        <v>11.233</v>
      </c>
      <c r="E224" s="3">
        <v>4.4</v>
      </c>
      <c r="F224" s="1">
        <v>-27.11</v>
      </c>
      <c r="G224" s="32"/>
    </row>
    <row r="225" spans="1:7" ht="15">
      <c r="A225" s="1">
        <v>80299</v>
      </c>
      <c r="B225" s="1">
        <v>12</v>
      </c>
      <c r="C225" s="1">
        <v>5</v>
      </c>
      <c r="D225" s="2">
        <v>11.277</v>
      </c>
      <c r="E225" s="3">
        <v>4.3</v>
      </c>
      <c r="F225" s="1">
        <v>-27.41</v>
      </c>
      <c r="G225" s="32"/>
    </row>
    <row r="226" spans="1:7" ht="15">
      <c r="A226" s="1">
        <v>80299</v>
      </c>
      <c r="B226" s="1">
        <v>12</v>
      </c>
      <c r="C226" s="1">
        <v>6</v>
      </c>
      <c r="D226" s="2">
        <v>11.32</v>
      </c>
      <c r="E226" s="3">
        <v>4.3</v>
      </c>
      <c r="F226" s="1">
        <v>-27.43</v>
      </c>
      <c r="G226" s="32"/>
    </row>
    <row r="227" spans="1:7" ht="15">
      <c r="A227" s="1">
        <v>80299</v>
      </c>
      <c r="B227" s="1">
        <v>12</v>
      </c>
      <c r="C227" s="1">
        <v>7</v>
      </c>
      <c r="D227" s="2">
        <v>11.363</v>
      </c>
      <c r="E227" s="3">
        <v>4.3</v>
      </c>
      <c r="F227" s="1">
        <v>-27.65</v>
      </c>
      <c r="G227" s="32"/>
    </row>
    <row r="228" spans="1:7" ht="15">
      <c r="A228" s="1">
        <v>80299</v>
      </c>
      <c r="B228" s="1">
        <v>12</v>
      </c>
      <c r="C228" s="1">
        <v>8</v>
      </c>
      <c r="D228" s="2">
        <v>11.406</v>
      </c>
      <c r="E228" s="3">
        <v>4.3</v>
      </c>
      <c r="F228" s="1">
        <v>-28.22</v>
      </c>
      <c r="G228" s="32"/>
    </row>
    <row r="229" spans="1:7" ht="15">
      <c r="A229" s="1">
        <v>80299</v>
      </c>
      <c r="B229" s="1">
        <v>12</v>
      </c>
      <c r="C229" s="1">
        <v>9</v>
      </c>
      <c r="D229" s="2">
        <v>11.449</v>
      </c>
      <c r="E229" s="3">
        <v>4.3</v>
      </c>
      <c r="F229" s="1">
        <v>-29.28</v>
      </c>
      <c r="G229" s="32"/>
    </row>
    <row r="230" spans="1:7" ht="15">
      <c r="A230" s="1">
        <v>80299</v>
      </c>
      <c r="B230" s="1">
        <v>12</v>
      </c>
      <c r="C230" s="1">
        <v>10</v>
      </c>
      <c r="D230" s="2">
        <v>11.492</v>
      </c>
      <c r="E230" s="3">
        <v>4.3</v>
      </c>
      <c r="F230" s="1">
        <v>-30.84</v>
      </c>
      <c r="G230" s="32"/>
    </row>
    <row r="231" spans="1:7" ht="15">
      <c r="A231" s="1">
        <v>80299</v>
      </c>
      <c r="B231" s="1">
        <v>12</v>
      </c>
      <c r="C231" s="1">
        <v>11</v>
      </c>
      <c r="D231" s="2">
        <v>11.535</v>
      </c>
      <c r="E231" s="3">
        <v>4.3</v>
      </c>
      <c r="F231" s="1">
        <v>-32.38</v>
      </c>
      <c r="G231" s="32"/>
    </row>
    <row r="232" spans="1:7" ht="15">
      <c r="A232" s="1">
        <v>80299</v>
      </c>
      <c r="B232" s="1">
        <v>12</v>
      </c>
      <c r="C232" s="1">
        <v>12</v>
      </c>
      <c r="D232" s="2">
        <v>11.578</v>
      </c>
      <c r="E232" s="3">
        <v>4.3</v>
      </c>
      <c r="F232" s="1">
        <v>-33.57</v>
      </c>
      <c r="G232" s="32"/>
    </row>
    <row r="233" spans="1:7" ht="15">
      <c r="A233" s="1">
        <v>80299</v>
      </c>
      <c r="B233" s="1">
        <v>12</v>
      </c>
      <c r="C233" s="1">
        <v>13</v>
      </c>
      <c r="D233" s="2">
        <v>11.621</v>
      </c>
      <c r="E233" s="3">
        <v>4.3</v>
      </c>
      <c r="F233" s="1">
        <v>-33.46</v>
      </c>
      <c r="G233" s="32"/>
    </row>
    <row r="234" spans="1:7" ht="15">
      <c r="A234" s="1">
        <v>80299</v>
      </c>
      <c r="B234" s="1">
        <v>12</v>
      </c>
      <c r="C234" s="1">
        <v>14</v>
      </c>
      <c r="D234" s="2">
        <v>11.664</v>
      </c>
      <c r="E234" s="3">
        <v>4.3</v>
      </c>
      <c r="F234" s="1">
        <v>-33.28</v>
      </c>
      <c r="G234" s="32"/>
    </row>
    <row r="235" spans="1:7" ht="15">
      <c r="A235" s="1">
        <v>80299</v>
      </c>
      <c r="B235" s="1">
        <v>12</v>
      </c>
      <c r="C235" s="1">
        <v>15</v>
      </c>
      <c r="D235" s="2">
        <v>11.707</v>
      </c>
      <c r="E235" s="3">
        <v>4.3</v>
      </c>
      <c r="F235" s="1">
        <v>-32.15</v>
      </c>
      <c r="G235" s="32"/>
    </row>
    <row r="236" spans="1:7" ht="15">
      <c r="A236" s="1">
        <v>80299</v>
      </c>
      <c r="B236" s="1">
        <v>12</v>
      </c>
      <c r="C236" s="1">
        <v>16</v>
      </c>
      <c r="D236" s="2">
        <v>11.75</v>
      </c>
      <c r="E236" s="3">
        <v>4.3</v>
      </c>
      <c r="F236" s="1">
        <v>-30.94</v>
      </c>
      <c r="G236" s="32"/>
    </row>
    <row r="237" spans="1:7" ht="15">
      <c r="A237" s="1">
        <v>80299</v>
      </c>
      <c r="B237" s="1">
        <v>12</v>
      </c>
      <c r="C237" s="1">
        <v>17</v>
      </c>
      <c r="D237" s="2">
        <v>11.793</v>
      </c>
      <c r="E237" s="3">
        <v>4.3</v>
      </c>
      <c r="F237" s="1">
        <v>-30.03</v>
      </c>
      <c r="G237" s="32"/>
    </row>
    <row r="238" spans="1:7" ht="15">
      <c r="A238" s="1">
        <v>80299</v>
      </c>
      <c r="B238" s="1">
        <v>12</v>
      </c>
      <c r="C238" s="1">
        <v>18</v>
      </c>
      <c r="D238" s="2">
        <v>11.836</v>
      </c>
      <c r="E238" s="3">
        <v>4.3</v>
      </c>
      <c r="F238" s="1">
        <v>-29.57</v>
      </c>
      <c r="G238" s="32"/>
    </row>
    <row r="239" spans="1:7" ht="15">
      <c r="A239" s="1">
        <v>80299</v>
      </c>
      <c r="B239" s="1">
        <v>12</v>
      </c>
      <c r="C239" s="1">
        <v>19</v>
      </c>
      <c r="D239" s="2">
        <v>11.879</v>
      </c>
      <c r="E239" s="3">
        <v>4.3</v>
      </c>
      <c r="F239" s="1">
        <v>-28.84</v>
      </c>
      <c r="G239" s="32"/>
    </row>
    <row r="240" spans="1:7" ht="15">
      <c r="A240" s="1">
        <v>80299</v>
      </c>
      <c r="B240" s="1">
        <v>12</v>
      </c>
      <c r="C240" s="1">
        <v>20</v>
      </c>
      <c r="D240" s="2">
        <v>11.922</v>
      </c>
      <c r="E240" s="3">
        <v>4.3</v>
      </c>
      <c r="F240" s="1">
        <v>-28.27</v>
      </c>
      <c r="G240" s="32"/>
    </row>
    <row r="241" spans="1:7" ht="15">
      <c r="A241" s="1">
        <v>80299</v>
      </c>
      <c r="B241" s="1">
        <v>12</v>
      </c>
      <c r="C241" s="1">
        <v>21</v>
      </c>
      <c r="D241" s="2">
        <v>11.965</v>
      </c>
      <c r="E241" s="3">
        <v>5</v>
      </c>
      <c r="F241" s="1">
        <v>-27.18</v>
      </c>
      <c r="G241" s="32"/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5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2" width="9.6640625" style="1" customWidth="1"/>
    <col min="3" max="3" width="11.88671875" style="1" bestFit="1" customWidth="1"/>
    <col min="4" max="9" width="9.6640625" style="1" customWidth="1"/>
    <col min="10" max="10" width="12.21484375" style="1" customWidth="1"/>
    <col min="11" max="11" width="11.4453125" style="1" customWidth="1"/>
    <col min="12" max="14" width="9.6640625" style="1" customWidth="1"/>
    <col min="15" max="15" width="11.99609375" style="1" customWidth="1"/>
    <col min="16" max="16" width="12.3359375" style="1" customWidth="1"/>
    <col min="17" max="17" width="9.6640625" style="1" customWidth="1"/>
    <col min="18" max="18" width="12.99609375" style="1" bestFit="1" customWidth="1"/>
    <col min="19" max="16384" width="9.6640625" style="1" customWidth="1"/>
  </cols>
  <sheetData>
    <row r="1" ht="15">
      <c r="A1" s="33" t="s">
        <v>54</v>
      </c>
    </row>
    <row r="3" spans="1:23" ht="15">
      <c r="A3" s="1" t="s">
        <v>54</v>
      </c>
      <c r="B3" s="10" t="s">
        <v>57</v>
      </c>
      <c r="C3" s="1" t="s">
        <v>58</v>
      </c>
      <c r="D3" s="1"/>
      <c r="E3" s="1" t="s">
        <v>59</v>
      </c>
      <c r="F3" s="10" t="s">
        <v>60</v>
      </c>
      <c r="G3" s="3" t="s">
        <v>61</v>
      </c>
      <c r="M3" s="2"/>
      <c r="S3" s="11"/>
      <c r="T3" s="12"/>
      <c r="U3" s="2"/>
      <c r="V3" s="2"/>
      <c r="W3" s="12"/>
    </row>
    <row r="4" spans="1:23" ht="15">
      <c r="A4" s="1" t="s">
        <v>56</v>
      </c>
      <c r="B4" s="10" t="s">
        <v>62</v>
      </c>
      <c r="C4" s="1" t="s">
        <v>63</v>
      </c>
      <c r="D4" s="1" t="s">
        <v>64</v>
      </c>
      <c r="E4" s="1" t="s">
        <v>122</v>
      </c>
      <c r="F4" s="10" t="s">
        <v>123</v>
      </c>
      <c r="G4" s="3"/>
      <c r="J4" s="1" t="s">
        <v>124</v>
      </c>
      <c r="K4" s="1" t="s">
        <v>124</v>
      </c>
      <c r="M4" s="2"/>
      <c r="O4" s="1" t="s">
        <v>33</v>
      </c>
      <c r="P4" s="1" t="s">
        <v>33</v>
      </c>
      <c r="S4" s="11"/>
      <c r="T4" s="12"/>
      <c r="U4" s="2"/>
      <c r="V4" s="2"/>
      <c r="W4" s="12"/>
    </row>
    <row r="5" spans="1:23" ht="15">
      <c r="A5" s="1" t="s">
        <v>65</v>
      </c>
      <c r="B5" s="10" t="s">
        <v>154</v>
      </c>
      <c r="C5" s="9" t="s">
        <v>66</v>
      </c>
      <c r="F5" s="10"/>
      <c r="G5" s="3"/>
      <c r="J5" s="1" t="s">
        <v>125</v>
      </c>
      <c r="K5" s="1" t="s">
        <v>125</v>
      </c>
      <c r="L5" s="1" t="s">
        <v>63</v>
      </c>
      <c r="M5" s="2" t="s">
        <v>67</v>
      </c>
      <c r="N5" s="1" t="s">
        <v>68</v>
      </c>
      <c r="O5" s="1" t="s">
        <v>125</v>
      </c>
      <c r="P5" s="1" t="s">
        <v>125</v>
      </c>
      <c r="Q5" s="1" t="s">
        <v>33</v>
      </c>
      <c r="R5" s="2" t="s">
        <v>126</v>
      </c>
      <c r="S5" s="11" t="s">
        <v>68</v>
      </c>
      <c r="T5" s="12"/>
      <c r="U5" s="2"/>
      <c r="V5" s="2"/>
      <c r="W5" s="12"/>
    </row>
    <row r="6" spans="1:23" ht="15">
      <c r="A6" s="2">
        <v>0</v>
      </c>
      <c r="B6" s="2">
        <v>0</v>
      </c>
      <c r="C6" s="1">
        <v>9680</v>
      </c>
      <c r="D6" s="1">
        <v>1998</v>
      </c>
      <c r="E6" s="2">
        <v>0</v>
      </c>
      <c r="F6" s="2">
        <v>0</v>
      </c>
      <c r="G6" s="3">
        <v>-35.39</v>
      </c>
      <c r="H6" s="1">
        <v>1998</v>
      </c>
      <c r="I6" s="1"/>
      <c r="J6" s="1" t="s">
        <v>122</v>
      </c>
      <c r="K6" s="10" t="s">
        <v>123</v>
      </c>
      <c r="L6" s="1" t="s">
        <v>71</v>
      </c>
      <c r="M6" s="10" t="s">
        <v>63</v>
      </c>
      <c r="N6" s="1"/>
      <c r="O6" s="1" t="s">
        <v>122</v>
      </c>
      <c r="P6" s="10" t="s">
        <v>123</v>
      </c>
      <c r="Q6" s="1"/>
      <c r="R6" s="10" t="s">
        <v>33</v>
      </c>
      <c r="S6" s="11"/>
      <c r="T6" s="12"/>
      <c r="U6" s="2"/>
      <c r="V6" s="2"/>
      <c r="W6" s="12"/>
    </row>
    <row r="7" spans="1:23" ht="15">
      <c r="A7" s="2">
        <v>0.1</v>
      </c>
      <c r="B7" s="2">
        <v>0.030462130790625003</v>
      </c>
      <c r="C7" s="1">
        <v>12420</v>
      </c>
      <c r="D7" s="1"/>
      <c r="E7" s="2">
        <v>0.1</v>
      </c>
      <c r="F7" s="2">
        <v>0.030462130790625003</v>
      </c>
      <c r="G7" s="3">
        <v>-38.52</v>
      </c>
      <c r="J7" s="2">
        <v>0</v>
      </c>
      <c r="K7" s="2">
        <v>0</v>
      </c>
      <c r="L7" s="1">
        <v>1998</v>
      </c>
      <c r="M7" s="2">
        <v>0.11679665310052548</v>
      </c>
      <c r="N7" s="1">
        <v>5</v>
      </c>
      <c r="O7" s="2">
        <v>0</v>
      </c>
      <c r="P7" s="2">
        <v>0</v>
      </c>
      <c r="Q7" s="1">
        <v>1998</v>
      </c>
      <c r="R7" s="2">
        <v>0.07771584640780548</v>
      </c>
      <c r="S7" s="1">
        <v>3</v>
      </c>
      <c r="T7" s="12"/>
      <c r="U7" s="2"/>
      <c r="V7" s="2"/>
      <c r="W7" s="12"/>
    </row>
    <row r="8" spans="1:23" ht="15">
      <c r="A8" s="2">
        <v>0.18</v>
      </c>
      <c r="B8" s="2">
        <v>0.055437068727585</v>
      </c>
      <c r="C8" s="1">
        <v>9720</v>
      </c>
      <c r="D8" s="1"/>
      <c r="E8" s="2">
        <v>0.18</v>
      </c>
      <c r="F8" s="2">
        <v>0.055437068727585</v>
      </c>
      <c r="G8" s="3">
        <v>-40.2</v>
      </c>
      <c r="J8" s="2">
        <v>0.37</v>
      </c>
      <c r="K8" s="2">
        <v>0.11679665310052548</v>
      </c>
      <c r="L8" s="1">
        <v>1997</v>
      </c>
      <c r="M8" s="2">
        <v>0.5051308275985715</v>
      </c>
      <c r="N8" s="1">
        <v>21</v>
      </c>
      <c r="O8" s="2">
        <v>0.25</v>
      </c>
      <c r="P8" s="2">
        <v>0.07771584640780548</v>
      </c>
      <c r="Q8" s="1">
        <v>1997</v>
      </c>
      <c r="R8" s="2">
        <v>0.47830905452792716</v>
      </c>
      <c r="S8" s="1">
        <v>20</v>
      </c>
      <c r="T8" s="12"/>
      <c r="U8" s="2"/>
      <c r="V8" s="2"/>
      <c r="W8" s="12"/>
    </row>
    <row r="9" spans="1:23" ht="15">
      <c r="A9" s="2">
        <v>0.25</v>
      </c>
      <c r="B9" s="2">
        <v>0.07771584640780548</v>
      </c>
      <c r="C9" s="1">
        <v>18920</v>
      </c>
      <c r="D9" s="1"/>
      <c r="E9" s="2">
        <v>0.25</v>
      </c>
      <c r="F9" s="2">
        <v>0.07771584640780548</v>
      </c>
      <c r="G9" s="3">
        <v>-34.82</v>
      </c>
      <c r="H9" s="1">
        <v>1997</v>
      </c>
      <c r="I9" s="1"/>
      <c r="J9" s="2">
        <v>1.729</v>
      </c>
      <c r="K9" s="2">
        <v>0.621927480699097</v>
      </c>
      <c r="L9" s="1">
        <v>1996</v>
      </c>
      <c r="M9" s="2">
        <v>0.6190180136374613</v>
      </c>
      <c r="N9" s="1">
        <v>31</v>
      </c>
      <c r="O9" s="2">
        <v>1.565</v>
      </c>
      <c r="P9" s="2">
        <v>0.5560249009357326</v>
      </c>
      <c r="Q9" s="1">
        <v>1996</v>
      </c>
      <c r="R9" s="2">
        <v>0.6183758246449057</v>
      </c>
      <c r="S9" s="1">
        <v>31</v>
      </c>
      <c r="T9" s="12"/>
      <c r="U9" s="2"/>
      <c r="V9" s="2"/>
      <c r="W9" s="12"/>
    </row>
    <row r="10" spans="1:23" ht="15">
      <c r="A10" s="2">
        <v>0.31</v>
      </c>
      <c r="B10" s="2">
        <v>0.09711858749260548</v>
      </c>
      <c r="C10" s="1">
        <v>7820</v>
      </c>
      <c r="D10" s="1"/>
      <c r="E10" s="2">
        <v>0.31</v>
      </c>
      <c r="F10" s="2">
        <v>0.09711858749260548</v>
      </c>
      <c r="G10" s="3">
        <v>-32.95</v>
      </c>
      <c r="I10" s="3"/>
      <c r="J10" s="2">
        <v>3.177</v>
      </c>
      <c r="K10" s="2">
        <v>1.2409454943365583</v>
      </c>
      <c r="L10" s="1">
        <v>1995</v>
      </c>
      <c r="M10" s="2">
        <v>0.45707060014302314</v>
      </c>
      <c r="N10" s="1">
        <v>18</v>
      </c>
      <c r="O10" s="2">
        <v>3.027</v>
      </c>
      <c r="P10" s="2">
        <v>1.1744007255806383</v>
      </c>
      <c r="Q10" s="1">
        <v>1995</v>
      </c>
      <c r="R10" s="2">
        <v>0.4120299910958012</v>
      </c>
      <c r="S10" s="1">
        <v>18</v>
      </c>
      <c r="T10" s="12"/>
      <c r="U10" s="2"/>
      <c r="V10" s="2"/>
      <c r="W10" s="12"/>
    </row>
    <row r="11" spans="1:23" ht="15">
      <c r="A11" s="2">
        <v>0.37</v>
      </c>
      <c r="B11" s="2">
        <v>0.11679665310052548</v>
      </c>
      <c r="C11" s="1">
        <v>10140</v>
      </c>
      <c r="D11" s="1">
        <v>1997</v>
      </c>
      <c r="E11" s="2">
        <v>0.37</v>
      </c>
      <c r="F11" s="2">
        <v>0.11679665310052548</v>
      </c>
      <c r="G11" s="3">
        <v>-30.91</v>
      </c>
      <c r="I11" s="3"/>
      <c r="J11" s="2">
        <v>4.185</v>
      </c>
      <c r="K11" s="2">
        <v>1.6980160944795815</v>
      </c>
      <c r="L11" s="1">
        <v>1994</v>
      </c>
      <c r="M11" s="2">
        <v>0.4103903639203019</v>
      </c>
      <c r="N11" s="1">
        <v>17</v>
      </c>
      <c r="O11" s="2">
        <v>3.942</v>
      </c>
      <c r="P11" s="2">
        <v>1.5864307166764395</v>
      </c>
      <c r="Q11" s="1">
        <v>1994</v>
      </c>
      <c r="R11" s="2">
        <v>0.44994713863202795</v>
      </c>
      <c r="S11" s="1">
        <v>17</v>
      </c>
      <c r="T11" s="12"/>
      <c r="U11" s="2"/>
      <c r="V11" s="2"/>
      <c r="W11" s="12"/>
    </row>
    <row r="12" spans="1:23" ht="15">
      <c r="A12" s="2">
        <v>0.435</v>
      </c>
      <c r="B12" s="2">
        <v>0.1384168794072638</v>
      </c>
      <c r="C12" s="1">
        <v>23640</v>
      </c>
      <c r="D12" s="1"/>
      <c r="E12" s="2">
        <v>0.435</v>
      </c>
      <c r="F12" s="2">
        <v>0.1384168794072638</v>
      </c>
      <c r="G12" s="3">
        <v>-31.67</v>
      </c>
      <c r="I12" s="3"/>
      <c r="J12" s="2">
        <v>5.065</v>
      </c>
      <c r="K12" s="2">
        <v>2.1084064583998834</v>
      </c>
      <c r="L12" s="1">
        <v>1993</v>
      </c>
      <c r="M12" s="2">
        <v>0.3268980905629544</v>
      </c>
      <c r="N12" s="1">
        <v>14</v>
      </c>
      <c r="O12" s="2">
        <v>4.912</v>
      </c>
      <c r="P12" s="2">
        <v>2.0363778553084675</v>
      </c>
      <c r="Q12" s="1">
        <v>1993</v>
      </c>
      <c r="R12" s="2">
        <v>0.3050759514275496</v>
      </c>
      <c r="S12" s="1">
        <v>13</v>
      </c>
      <c r="T12" s="12"/>
      <c r="U12" s="2"/>
      <c r="V12" s="2"/>
      <c r="W12" s="12"/>
    </row>
    <row r="13" spans="1:23" ht="15">
      <c r="A13" s="2">
        <v>0.505</v>
      </c>
      <c r="B13" s="2">
        <v>0.1620417080075213</v>
      </c>
      <c r="C13" s="1">
        <v>5800</v>
      </c>
      <c r="D13" s="1"/>
      <c r="E13" s="2">
        <v>0.505</v>
      </c>
      <c r="F13" s="2">
        <v>0.1620417080075213</v>
      </c>
      <c r="G13" s="3">
        <v>-30.17</v>
      </c>
      <c r="I13" s="3"/>
      <c r="J13" s="2">
        <v>5.752</v>
      </c>
      <c r="K13" s="2">
        <v>2.4353045489628378</v>
      </c>
      <c r="L13" s="1">
        <v>1992</v>
      </c>
      <c r="M13" s="2">
        <v>0.29719686302038895</v>
      </c>
      <c r="N13" s="1">
        <v>12</v>
      </c>
      <c r="O13" s="2">
        <v>5.556</v>
      </c>
      <c r="P13" s="2">
        <v>2.341453806736017</v>
      </c>
      <c r="Q13" s="1">
        <v>1992</v>
      </c>
      <c r="R13" s="2">
        <v>0.3681201273049792</v>
      </c>
      <c r="S13" s="1">
        <v>15</v>
      </c>
      <c r="T13" s="12"/>
      <c r="U13" s="2"/>
      <c r="V13" s="2"/>
      <c r="W13" s="12"/>
    </row>
    <row r="14" spans="1:23" ht="15">
      <c r="A14" s="2">
        <v>0.575</v>
      </c>
      <c r="B14" s="2">
        <v>0.1860098494111613</v>
      </c>
      <c r="C14" s="1">
        <v>11180</v>
      </c>
      <c r="D14" s="1"/>
      <c r="E14" s="2">
        <v>0.575</v>
      </c>
      <c r="F14" s="2">
        <v>0.1860098494111613</v>
      </c>
      <c r="G14" s="3">
        <v>-27.57</v>
      </c>
      <c r="I14" s="3"/>
      <c r="J14" s="2">
        <v>6.366</v>
      </c>
      <c r="K14" s="2">
        <v>2.7325014119832267</v>
      </c>
      <c r="L14" s="1">
        <v>1991</v>
      </c>
      <c r="M14" s="2">
        <v>0.5276883189479604</v>
      </c>
      <c r="N14" s="1">
        <v>22</v>
      </c>
      <c r="O14" s="2">
        <v>6.319</v>
      </c>
      <c r="P14" s="2">
        <v>2.7095739340409963</v>
      </c>
      <c r="Q14" s="1">
        <v>1991</v>
      </c>
      <c r="R14" s="2">
        <v>0.5254267358621867</v>
      </c>
      <c r="S14" s="1">
        <v>22</v>
      </c>
      <c r="T14" s="12"/>
      <c r="U14" s="2"/>
      <c r="V14" s="2"/>
      <c r="W14" s="12"/>
    </row>
    <row r="15" spans="1:23" ht="15">
      <c r="A15" s="2">
        <v>0.645</v>
      </c>
      <c r="B15" s="2">
        <v>0.2103105261002788</v>
      </c>
      <c r="C15" s="1">
        <v>23360</v>
      </c>
      <c r="D15" s="1"/>
      <c r="E15" s="2">
        <v>0.645</v>
      </c>
      <c r="F15" s="2">
        <v>0.2103105261002788</v>
      </c>
      <c r="G15" s="3">
        <v>-30.26</v>
      </c>
      <c r="I15" s="3"/>
      <c r="J15" s="2">
        <v>7.43</v>
      </c>
      <c r="K15" s="2">
        <v>3.260189730931187</v>
      </c>
      <c r="L15" s="1">
        <v>1990</v>
      </c>
      <c r="M15" s="2">
        <v>0.5302770101751579</v>
      </c>
      <c r="N15" s="1">
        <v>21</v>
      </c>
      <c r="O15" s="2">
        <v>7.38</v>
      </c>
      <c r="P15" s="2">
        <v>3.235000669903183</v>
      </c>
      <c r="Q15" s="1">
        <v>1990</v>
      </c>
      <c r="R15" s="2">
        <v>0.5065065381521547</v>
      </c>
      <c r="S15" s="1">
        <v>20</v>
      </c>
      <c r="T15" s="12"/>
      <c r="U15" s="2"/>
      <c r="V15" s="2"/>
      <c r="W15" s="12"/>
    </row>
    <row r="16" spans="1:23" ht="15">
      <c r="A16" s="2">
        <v>0.715</v>
      </c>
      <c r="B16" s="2">
        <v>0.2349332239706788</v>
      </c>
      <c r="C16" s="1">
        <v>8940</v>
      </c>
      <c r="D16" s="1"/>
      <c r="E16" s="2">
        <v>0.715</v>
      </c>
      <c r="F16" s="2">
        <v>0.2349332239706788</v>
      </c>
      <c r="G16" s="3">
        <v>-30.46</v>
      </c>
      <c r="I16" s="3"/>
      <c r="J16" s="2">
        <v>8.464</v>
      </c>
      <c r="K16" s="2">
        <v>3.790466741106345</v>
      </c>
      <c r="L16" s="1">
        <v>1989</v>
      </c>
      <c r="M16" s="2">
        <v>0.4071939584888482</v>
      </c>
      <c r="N16" s="1">
        <v>16</v>
      </c>
      <c r="O16" s="2">
        <v>8.37</v>
      </c>
      <c r="P16" s="2">
        <v>3.7415072080553378</v>
      </c>
      <c r="Q16" s="1">
        <v>1989</v>
      </c>
      <c r="R16" s="2">
        <v>0.3400241186468804</v>
      </c>
      <c r="S16" s="1">
        <v>14</v>
      </c>
      <c r="T16" s="12"/>
      <c r="U16" s="2"/>
      <c r="V16" s="2"/>
      <c r="W16" s="12"/>
    </row>
    <row r="17" spans="1:20" ht="15">
      <c r="A17" s="2">
        <v>0.785</v>
      </c>
      <c r="B17" s="2">
        <v>0.2598676893066163</v>
      </c>
      <c r="C17" s="1">
        <v>11960</v>
      </c>
      <c r="D17" s="1"/>
      <c r="E17" s="2">
        <v>0.785</v>
      </c>
      <c r="F17" s="2">
        <v>0.2598676893066163</v>
      </c>
      <c r="G17" s="3">
        <v>-29.4</v>
      </c>
      <c r="I17" s="3"/>
      <c r="J17" s="2">
        <v>9.235</v>
      </c>
      <c r="K17" s="2">
        <v>4.197660699595193</v>
      </c>
      <c r="L17" s="1">
        <v>1988</v>
      </c>
      <c r="M17" s="2">
        <v>0.4294430112600631</v>
      </c>
      <c r="N17" s="1">
        <v>14</v>
      </c>
      <c r="O17" s="2">
        <v>9.017</v>
      </c>
      <c r="P17" s="2">
        <v>4.081531326702218</v>
      </c>
      <c r="Q17" s="1">
        <v>1988</v>
      </c>
      <c r="R17" s="2">
        <v>0.4253393832037933</v>
      </c>
      <c r="S17" s="1">
        <v>14</v>
      </c>
      <c r="T17" s="12"/>
    </row>
    <row r="18" spans="1:23" ht="15">
      <c r="A18" s="2">
        <v>0.855</v>
      </c>
      <c r="B18" s="2">
        <v>0.2851039257555363</v>
      </c>
      <c r="C18" s="1">
        <v>7940</v>
      </c>
      <c r="D18" s="1"/>
      <c r="E18" s="2">
        <v>0.855</v>
      </c>
      <c r="F18" s="2">
        <v>0.2851039257555363</v>
      </c>
      <c r="G18" s="3">
        <v>-29.81</v>
      </c>
      <c r="I18" s="3"/>
      <c r="J18" s="2">
        <v>10.03</v>
      </c>
      <c r="K18" s="2">
        <v>4.627103710855256</v>
      </c>
      <c r="L18" s="1">
        <v>1987</v>
      </c>
      <c r="M18" s="2">
        <v>0.6370972458945223</v>
      </c>
      <c r="N18" s="1">
        <v>26</v>
      </c>
      <c r="O18" s="2">
        <v>9.809</v>
      </c>
      <c r="P18" s="2">
        <v>4.5068707099060115</v>
      </c>
      <c r="Q18" s="1">
        <v>1987</v>
      </c>
      <c r="R18" s="2">
        <v>0.6084071435245102</v>
      </c>
      <c r="S18" s="1">
        <v>24</v>
      </c>
      <c r="T18" s="12"/>
      <c r="U18" s="2"/>
      <c r="V18" s="2"/>
      <c r="W18" s="12"/>
    </row>
    <row r="19" spans="1:23" ht="15">
      <c r="A19" s="2">
        <v>0.925</v>
      </c>
      <c r="B19" s="2">
        <v>0.3106321913028138</v>
      </c>
      <c r="C19" s="1">
        <v>6060</v>
      </c>
      <c r="D19" s="1"/>
      <c r="E19" s="2">
        <v>0.925</v>
      </c>
      <c r="F19" s="2">
        <v>0.3106321913028138</v>
      </c>
      <c r="G19" s="3">
        <v>-30.27</v>
      </c>
      <c r="I19" s="3"/>
      <c r="J19" s="2">
        <v>11.189</v>
      </c>
      <c r="K19" s="2">
        <v>5.264200956749779</v>
      </c>
      <c r="L19" s="1">
        <v>1986</v>
      </c>
      <c r="M19" s="2">
        <v>0.3320219053611293</v>
      </c>
      <c r="N19" s="1">
        <v>14</v>
      </c>
      <c r="O19" s="2">
        <v>10.919</v>
      </c>
      <c r="P19" s="2">
        <v>5.115277853430522</v>
      </c>
      <c r="Q19" s="1">
        <v>1986</v>
      </c>
      <c r="R19" s="2">
        <v>0.38670694992806176</v>
      </c>
      <c r="S19" s="1">
        <v>16</v>
      </c>
      <c r="T19" s="12"/>
      <c r="U19" s="2"/>
      <c r="V19" s="2"/>
      <c r="W19" s="12"/>
    </row>
    <row r="20" spans="1:23" ht="15">
      <c r="A20" s="2">
        <v>1.005</v>
      </c>
      <c r="B20" s="2">
        <v>0.34015290978478</v>
      </c>
      <c r="C20" s="1">
        <v>20900</v>
      </c>
      <c r="D20" s="1"/>
      <c r="E20" s="2">
        <v>1.005</v>
      </c>
      <c r="F20" s="2">
        <v>0.34015290978478</v>
      </c>
      <c r="G20" s="3">
        <v>-16.44</v>
      </c>
      <c r="J20" s="2">
        <v>11.793</v>
      </c>
      <c r="K20" s="2">
        <v>5.596222862110908</v>
      </c>
      <c r="L20" s="1"/>
      <c r="M20" s="2">
        <f>AVERAGE(M8:M19)</f>
        <v>0.4566188507508652</v>
      </c>
      <c r="N20" s="1"/>
      <c r="O20" s="2">
        <v>11.621</v>
      </c>
      <c r="P20" s="2">
        <v>5.501984803358583</v>
      </c>
      <c r="Q20" s="1"/>
      <c r="R20" s="2">
        <f>AVERAGE(R8:R19)</f>
        <v>0.45202241307923147</v>
      </c>
      <c r="T20" s="12"/>
      <c r="U20" s="2"/>
      <c r="V20" s="2"/>
      <c r="W20" s="12"/>
    </row>
    <row r="21" spans="1:23" ht="15">
      <c r="A21" s="2">
        <v>1.085</v>
      </c>
      <c r="B21" s="2">
        <v>0.3700288920730663</v>
      </c>
      <c r="C21" s="1">
        <v>16060</v>
      </c>
      <c r="D21" s="1"/>
      <c r="E21" s="2">
        <v>1.085</v>
      </c>
      <c r="F21" s="2">
        <v>0.3700288920730663</v>
      </c>
      <c r="G21" s="3">
        <v>-20.55</v>
      </c>
      <c r="J21" s="2"/>
      <c r="K21" s="2"/>
      <c r="M21" s="2"/>
      <c r="O21" s="2"/>
      <c r="P21" s="2"/>
      <c r="R21" s="2"/>
      <c r="T21" s="12"/>
      <c r="U21" s="2"/>
      <c r="V21" s="2"/>
      <c r="W21" s="12"/>
    </row>
    <row r="22" spans="1:23" ht="15">
      <c r="A22" s="2">
        <v>1.165</v>
      </c>
      <c r="B22" s="2">
        <v>0.40024678576447253</v>
      </c>
      <c r="C22" s="1">
        <v>6020</v>
      </c>
      <c r="D22" s="1"/>
      <c r="E22" s="2">
        <v>1.165</v>
      </c>
      <c r="F22" s="2">
        <v>0.40024678576447253</v>
      </c>
      <c r="G22" s="3">
        <v>-23.44</v>
      </c>
      <c r="J22" s="2"/>
      <c r="K22" s="2"/>
      <c r="M22" s="2"/>
      <c r="O22" s="2"/>
      <c r="P22" s="2"/>
      <c r="R22" s="2"/>
      <c r="S22" s="11"/>
      <c r="T22" s="12"/>
      <c r="U22" s="2"/>
      <c r="V22" s="2"/>
      <c r="W22" s="12"/>
    </row>
    <row r="23" spans="1:23" ht="15">
      <c r="A23" s="2">
        <v>1.215</v>
      </c>
      <c r="B23" s="2">
        <v>0.41930062913688504</v>
      </c>
      <c r="C23" s="1">
        <v>5760</v>
      </c>
      <c r="D23" s="1"/>
      <c r="E23" s="2">
        <v>1.215</v>
      </c>
      <c r="F23" s="2">
        <v>0.41930062913688504</v>
      </c>
      <c r="G23" s="3">
        <v>-25.56</v>
      </c>
      <c r="S23" s="11"/>
      <c r="T23" s="12"/>
      <c r="U23" s="2"/>
      <c r="V23" s="2"/>
      <c r="W23" s="12"/>
    </row>
    <row r="24" spans="1:23" ht="15">
      <c r="A24" s="2">
        <v>1.275</v>
      </c>
      <c r="B24" s="2">
        <v>0.44233059726894974</v>
      </c>
      <c r="C24" s="1">
        <v>9980</v>
      </c>
      <c r="D24" s="1"/>
      <c r="E24" s="2">
        <v>1.275</v>
      </c>
      <c r="F24" s="2">
        <v>0.44233059726894974</v>
      </c>
      <c r="G24" s="3">
        <v>-24.13</v>
      </c>
      <c r="S24" s="11"/>
      <c r="T24" s="12"/>
      <c r="U24" s="2"/>
      <c r="V24" s="2"/>
      <c r="W24" s="12"/>
    </row>
    <row r="25" spans="1:23" ht="15">
      <c r="A25" s="2">
        <v>1.335</v>
      </c>
      <c r="B25" s="2">
        <v>0.46553597071007946</v>
      </c>
      <c r="C25" s="1">
        <v>10580</v>
      </c>
      <c r="D25" s="1"/>
      <c r="E25" s="2">
        <v>1.335</v>
      </c>
      <c r="F25" s="2">
        <v>0.46553597071007946</v>
      </c>
      <c r="G25" s="3">
        <v>-24.47</v>
      </c>
      <c r="S25" s="11"/>
      <c r="T25" s="12"/>
      <c r="U25" s="2"/>
      <c r="V25" s="2"/>
      <c r="W25" s="12"/>
    </row>
    <row r="26" spans="1:20" ht="15">
      <c r="A26" s="2">
        <v>1.395</v>
      </c>
      <c r="B26" s="2">
        <v>0.4889116719844542</v>
      </c>
      <c r="C26" s="1">
        <v>8900</v>
      </c>
      <c r="D26" s="1"/>
      <c r="E26" s="2">
        <v>1.395</v>
      </c>
      <c r="F26" s="2">
        <v>0.4889116719844542</v>
      </c>
      <c r="G26" s="3">
        <v>-32.18</v>
      </c>
      <c r="S26" s="11"/>
      <c r="T26" s="12"/>
    </row>
    <row r="27" spans="1:23" ht="15">
      <c r="A27" s="2">
        <v>1.455</v>
      </c>
      <c r="B27" s="2">
        <v>0.5124527480711338</v>
      </c>
      <c r="C27" s="1">
        <v>17880</v>
      </c>
      <c r="D27" s="1"/>
      <c r="E27" s="2">
        <v>1.455</v>
      </c>
      <c r="F27" s="2">
        <v>0.5124527480711338</v>
      </c>
      <c r="G27" s="3">
        <v>-35.69</v>
      </c>
      <c r="S27" s="11"/>
      <c r="T27" s="12"/>
      <c r="U27" s="2"/>
      <c r="V27" s="2"/>
      <c r="W27" s="12"/>
    </row>
    <row r="28" spans="1:23" ht="15">
      <c r="A28" s="2">
        <v>1.51</v>
      </c>
      <c r="B28" s="2">
        <v>0.5341731889432748</v>
      </c>
      <c r="C28" s="1">
        <v>9940</v>
      </c>
      <c r="D28" s="1"/>
      <c r="E28" s="2">
        <v>1.51</v>
      </c>
      <c r="F28" s="2">
        <v>0.5341731889432748</v>
      </c>
      <c r="G28" s="3">
        <v>-36.8</v>
      </c>
      <c r="S28" s="11"/>
      <c r="T28" s="12"/>
      <c r="U28" s="2"/>
      <c r="V28" s="2"/>
      <c r="W28" s="12"/>
    </row>
    <row r="29" spans="1:23" ht="15">
      <c r="A29" s="2">
        <v>1.565</v>
      </c>
      <c r="B29" s="2">
        <v>0.5560249009357326</v>
      </c>
      <c r="C29" s="1">
        <v>7340</v>
      </c>
      <c r="D29" s="1"/>
      <c r="E29" s="2">
        <v>1.565</v>
      </c>
      <c r="F29" s="2">
        <v>0.5560249009357326</v>
      </c>
      <c r="G29" s="3">
        <v>-35.97</v>
      </c>
      <c r="H29" s="1">
        <v>1996</v>
      </c>
      <c r="S29" s="11"/>
      <c r="T29" s="12"/>
      <c r="U29" s="2"/>
      <c r="V29" s="2"/>
      <c r="W29" s="12"/>
    </row>
    <row r="30" spans="1:23" ht="15">
      <c r="A30" s="2">
        <v>1.62</v>
      </c>
      <c r="B30" s="2">
        <v>0.578004338573237</v>
      </c>
      <c r="C30" s="1">
        <v>5300</v>
      </c>
      <c r="D30" s="1"/>
      <c r="E30" s="2">
        <v>1.62</v>
      </c>
      <c r="F30" s="2">
        <v>0.578004338573237</v>
      </c>
      <c r="G30" s="3">
        <v>-34.89</v>
      </c>
      <c r="S30" s="11"/>
      <c r="T30" s="12"/>
      <c r="U30" s="2"/>
      <c r="V30" s="2"/>
      <c r="W30" s="12"/>
    </row>
    <row r="31" spans="1:23" ht="15">
      <c r="A31" s="2">
        <v>1.675</v>
      </c>
      <c r="B31" s="2">
        <v>0.6001080404656105</v>
      </c>
      <c r="C31" s="1">
        <v>4580</v>
      </c>
      <c r="D31" s="1"/>
      <c r="E31" s="2">
        <v>1.675</v>
      </c>
      <c r="F31" s="2">
        <v>0.6001080404656105</v>
      </c>
      <c r="G31" s="3">
        <v>-31.39</v>
      </c>
      <c r="S31" s="11"/>
      <c r="T31" s="12"/>
      <c r="U31" s="2"/>
      <c r="V31" s="2"/>
      <c r="W31" s="12"/>
    </row>
    <row r="32" spans="1:23" ht="15">
      <c r="A32" s="2">
        <v>1.729</v>
      </c>
      <c r="B32" s="2">
        <v>0.621927480699097</v>
      </c>
      <c r="C32" s="1">
        <v>6180</v>
      </c>
      <c r="D32" s="1">
        <v>1996</v>
      </c>
      <c r="E32" s="2">
        <v>1.729</v>
      </c>
      <c r="F32" s="2">
        <v>0.621927480699097</v>
      </c>
      <c r="G32" s="3">
        <v>-30.28</v>
      </c>
      <c r="S32" s="11"/>
      <c r="T32" s="12"/>
      <c r="U32" s="2"/>
      <c r="V32" s="2"/>
      <c r="W32" s="12"/>
    </row>
    <row r="33" spans="1:23" ht="15">
      <c r="A33" s="2">
        <v>1.783</v>
      </c>
      <c r="B33" s="2">
        <v>0.6438603308539355</v>
      </c>
      <c r="C33" s="1">
        <v>3980</v>
      </c>
      <c r="D33" s="1"/>
      <c r="E33" s="2">
        <v>1.783</v>
      </c>
      <c r="F33" s="2">
        <v>0.6438603308539355</v>
      </c>
      <c r="G33" s="3">
        <v>-31.38</v>
      </c>
      <c r="S33" s="11"/>
      <c r="T33" s="12"/>
      <c r="U33" s="2"/>
      <c r="V33" s="2"/>
      <c r="W33" s="12"/>
    </row>
    <row r="34" spans="1:23" ht="15">
      <c r="A34" s="2">
        <v>1.837</v>
      </c>
      <c r="B34" s="2">
        <v>0.665903546444969</v>
      </c>
      <c r="C34" s="1">
        <v>8420</v>
      </c>
      <c r="D34" s="1"/>
      <c r="E34" s="2">
        <v>1.837</v>
      </c>
      <c r="F34" s="2">
        <v>0.665903546444969</v>
      </c>
      <c r="G34" s="3">
        <v>-32.65</v>
      </c>
      <c r="S34" s="11"/>
      <c r="T34" s="12"/>
      <c r="U34" s="2"/>
      <c r="V34" s="2"/>
      <c r="W34" s="12"/>
    </row>
    <row r="35" spans="1:23" ht="15">
      <c r="A35" s="2">
        <v>1.891</v>
      </c>
      <c r="B35" s="2">
        <v>0.6880541577850228</v>
      </c>
      <c r="C35" s="1">
        <v>13080</v>
      </c>
      <c r="D35" s="1"/>
      <c r="E35" s="2">
        <v>1.891</v>
      </c>
      <c r="F35" s="2">
        <v>0.6880541577850228</v>
      </c>
      <c r="G35" s="3">
        <v>-32.73</v>
      </c>
      <c r="S35" s="11"/>
      <c r="T35" s="12"/>
      <c r="U35" s="2"/>
      <c r="V35" s="2"/>
      <c r="W35" s="12"/>
    </row>
    <row r="36" spans="1:23" ht="15">
      <c r="A36" s="2">
        <v>1.945</v>
      </c>
      <c r="B36" s="2">
        <v>0.7103092691584075</v>
      </c>
      <c r="C36" s="1">
        <v>8100</v>
      </c>
      <c r="D36" s="1"/>
      <c r="E36" s="2">
        <v>1.945</v>
      </c>
      <c r="F36" s="2">
        <v>0.7103092691584075</v>
      </c>
      <c r="G36" s="3">
        <v>-33.77</v>
      </c>
      <c r="S36" s="11"/>
      <c r="T36" s="12"/>
      <c r="U36" s="2"/>
      <c r="V36" s="2"/>
      <c r="W36" s="12"/>
    </row>
    <row r="37" spans="1:23" ht="15">
      <c r="A37" s="2">
        <v>1.995</v>
      </c>
      <c r="B37" s="2">
        <v>0.73100655850252</v>
      </c>
      <c r="C37" s="1">
        <v>11000</v>
      </c>
      <c r="D37" s="1"/>
      <c r="E37" s="2">
        <v>1.995</v>
      </c>
      <c r="F37" s="2">
        <v>0.73100655850252</v>
      </c>
      <c r="G37" s="3">
        <v>-32.8</v>
      </c>
      <c r="S37" s="11"/>
      <c r="T37" s="12"/>
      <c r="U37" s="2"/>
      <c r="V37" s="2"/>
      <c r="W37" s="12"/>
    </row>
    <row r="38" spans="1:23" ht="15">
      <c r="A38" s="2">
        <v>2.045</v>
      </c>
      <c r="B38" s="2">
        <v>0.7517888341683201</v>
      </c>
      <c r="C38" s="1">
        <v>7420</v>
      </c>
      <c r="D38" s="1"/>
      <c r="E38" s="2">
        <v>2.045</v>
      </c>
      <c r="F38" s="2">
        <v>0.7517888341683201</v>
      </c>
      <c r="G38" s="3">
        <v>-32.42</v>
      </c>
      <c r="S38" s="11"/>
      <c r="T38" s="12"/>
      <c r="U38" s="2"/>
      <c r="V38" s="2"/>
      <c r="W38" s="12"/>
    </row>
    <row r="39" spans="1:23" ht="15">
      <c r="A39" s="2">
        <v>2.095</v>
      </c>
      <c r="B39" s="2">
        <v>0.7726539634039326</v>
      </c>
      <c r="C39" s="1">
        <v>9420</v>
      </c>
      <c r="D39" s="1"/>
      <c r="E39" s="2">
        <v>2.095</v>
      </c>
      <c r="F39" s="2">
        <v>0.7726539634039326</v>
      </c>
      <c r="G39" s="3">
        <v>-32.25</v>
      </c>
      <c r="S39" s="11"/>
      <c r="T39" s="12"/>
      <c r="U39" s="2"/>
      <c r="V39" s="2"/>
      <c r="W39" s="12"/>
    </row>
    <row r="40" spans="1:23" ht="15">
      <c r="A40" s="2">
        <v>2.145</v>
      </c>
      <c r="B40" s="2">
        <v>0.7935998654887325</v>
      </c>
      <c r="C40" s="1">
        <v>5800</v>
      </c>
      <c r="D40" s="1"/>
      <c r="E40" s="2">
        <v>2.145</v>
      </c>
      <c r="F40" s="2">
        <v>0.7935998654887325</v>
      </c>
      <c r="G40" s="3">
        <v>-28.6</v>
      </c>
      <c r="S40" s="11"/>
      <c r="T40" s="12"/>
      <c r="U40" s="2"/>
      <c r="V40" s="2"/>
      <c r="W40" s="12"/>
    </row>
    <row r="41" spans="1:23" ht="15">
      <c r="A41" s="2">
        <v>2.189</v>
      </c>
      <c r="B41" s="2">
        <v>0.8120974455656487</v>
      </c>
      <c r="C41" s="1">
        <v>11900</v>
      </c>
      <c r="D41" s="1"/>
      <c r="E41" s="2">
        <v>2.189</v>
      </c>
      <c r="F41" s="2">
        <v>0.8120974455656487</v>
      </c>
      <c r="G41" s="3">
        <v>-25.46</v>
      </c>
      <c r="S41" s="11"/>
      <c r="T41" s="12"/>
      <c r="U41" s="2"/>
      <c r="V41" s="2"/>
      <c r="W41" s="12"/>
    </row>
    <row r="42" spans="1:23" ht="15">
      <c r="A42" s="2">
        <v>2.233</v>
      </c>
      <c r="B42" s="2">
        <v>0.8306546540631543</v>
      </c>
      <c r="C42" s="1">
        <v>12080</v>
      </c>
      <c r="D42" s="1"/>
      <c r="E42" s="2">
        <v>2.233</v>
      </c>
      <c r="F42" s="2">
        <v>0.8306546540631543</v>
      </c>
      <c r="G42" s="3">
        <v>-24.15</v>
      </c>
      <c r="S42" s="11"/>
      <c r="T42" s="12"/>
      <c r="U42" s="2"/>
      <c r="V42" s="2"/>
      <c r="W42" s="12"/>
    </row>
    <row r="43" spans="1:23" ht="15">
      <c r="A43" s="2">
        <v>2.277</v>
      </c>
      <c r="B43" s="2">
        <v>0.8492701709620377</v>
      </c>
      <c r="C43" s="1">
        <v>16260</v>
      </c>
      <c r="D43" s="1"/>
      <c r="E43" s="2">
        <v>2.277</v>
      </c>
      <c r="F43" s="2">
        <v>0.8492701709620377</v>
      </c>
      <c r="G43" s="3">
        <v>-24.18</v>
      </c>
      <c r="S43" s="11"/>
      <c r="T43" s="12"/>
      <c r="U43" s="2"/>
      <c r="V43" s="2"/>
      <c r="W43" s="12"/>
    </row>
    <row r="44" spans="1:23" ht="15">
      <c r="A44" s="2">
        <v>2.321</v>
      </c>
      <c r="B44" s="2">
        <v>0.8679427061776308</v>
      </c>
      <c r="C44" s="1">
        <v>14540</v>
      </c>
      <c r="D44" s="1"/>
      <c r="E44" s="2">
        <v>2.321</v>
      </c>
      <c r="F44" s="2">
        <v>0.8679427061776308</v>
      </c>
      <c r="G44" s="3">
        <v>-24.15</v>
      </c>
      <c r="S44" s="11"/>
      <c r="T44" s="12"/>
      <c r="U44" s="2"/>
      <c r="V44" s="2"/>
      <c r="W44" s="12"/>
    </row>
    <row r="45" spans="1:23" ht="15">
      <c r="A45" s="2">
        <v>2.365</v>
      </c>
      <c r="B45" s="2">
        <v>0.8866709992629598</v>
      </c>
      <c r="C45" s="1">
        <v>14420</v>
      </c>
      <c r="D45" s="1"/>
      <c r="E45" s="2">
        <v>2.365</v>
      </c>
      <c r="F45" s="2">
        <v>0.8866709992629598</v>
      </c>
      <c r="G45" s="3">
        <v>-24.24</v>
      </c>
      <c r="S45" s="11"/>
      <c r="T45" s="12"/>
      <c r="U45" s="2"/>
      <c r="V45" s="2"/>
      <c r="W45" s="12"/>
    </row>
    <row r="46" spans="1:23" ht="15">
      <c r="A46" s="2">
        <v>2.409</v>
      </c>
      <c r="B46" s="2">
        <v>0.9054538191118958</v>
      </c>
      <c r="C46" s="1">
        <v>11620</v>
      </c>
      <c r="D46" s="1"/>
      <c r="E46" s="2">
        <v>2.409</v>
      </c>
      <c r="F46" s="2">
        <v>0.9054538191118958</v>
      </c>
      <c r="G46" s="3">
        <v>-24.51</v>
      </c>
      <c r="S46" s="11"/>
      <c r="T46" s="12"/>
      <c r="U46" s="2"/>
      <c r="V46" s="2"/>
      <c r="W46" s="12"/>
    </row>
    <row r="47" spans="1:23" ht="15">
      <c r="A47" s="2">
        <v>2.453</v>
      </c>
      <c r="B47" s="2">
        <v>0.9242899636623061</v>
      </c>
      <c r="C47" s="1">
        <v>17220</v>
      </c>
      <c r="D47" s="1"/>
      <c r="E47" s="2">
        <v>2.453</v>
      </c>
      <c r="F47" s="2">
        <v>0.9242899636623061</v>
      </c>
      <c r="G47" s="3">
        <v>-26.03</v>
      </c>
      <c r="S47" s="11"/>
      <c r="T47" s="12"/>
      <c r="U47" s="2"/>
      <c r="V47" s="2"/>
      <c r="W47" s="12"/>
    </row>
    <row r="48" spans="1:23" ht="15">
      <c r="A48" s="2">
        <v>2.497</v>
      </c>
      <c r="B48" s="2">
        <v>0.9431782595992045</v>
      </c>
      <c r="C48" s="1">
        <v>17660</v>
      </c>
      <c r="D48" s="1"/>
      <c r="E48" s="2">
        <v>2.497</v>
      </c>
      <c r="F48" s="2">
        <v>0.9431782595992045</v>
      </c>
      <c r="G48" s="3">
        <v>-27.24</v>
      </c>
      <c r="S48" s="11"/>
      <c r="T48" s="12"/>
      <c r="U48" s="2"/>
      <c r="V48" s="2"/>
      <c r="W48" s="12"/>
    </row>
    <row r="49" spans="1:23" ht="15">
      <c r="A49" s="2">
        <v>2.541</v>
      </c>
      <c r="B49" s="2">
        <v>0.9621175620579024</v>
      </c>
      <c r="C49" s="1">
        <v>14440</v>
      </c>
      <c r="D49" s="1"/>
      <c r="E49" s="2">
        <v>2.541</v>
      </c>
      <c r="F49" s="2">
        <v>0.9621175620579024</v>
      </c>
      <c r="G49" s="3">
        <v>-27.96</v>
      </c>
      <c r="S49" s="11"/>
      <c r="T49" s="12"/>
      <c r="U49" s="2"/>
      <c r="V49" s="2"/>
      <c r="W49" s="12"/>
    </row>
    <row r="50" spans="1:23" ht="15">
      <c r="A50" s="2">
        <v>2.585</v>
      </c>
      <c r="B50" s="2">
        <v>0.9811067543271595</v>
      </c>
      <c r="C50" s="1">
        <v>16040</v>
      </c>
      <c r="D50" s="1"/>
      <c r="E50" s="2">
        <v>2.585</v>
      </c>
      <c r="F50" s="2">
        <v>0.9811067543271595</v>
      </c>
      <c r="G50" s="3">
        <v>-29.98</v>
      </c>
      <c r="S50" s="11"/>
      <c r="T50" s="12"/>
      <c r="U50" s="2"/>
      <c r="V50" s="2"/>
      <c r="W50" s="12"/>
    </row>
    <row r="51" spans="1:23" ht="15">
      <c r="A51" s="2">
        <v>2.629</v>
      </c>
      <c r="B51" s="2">
        <v>1.0001447475523346</v>
      </c>
      <c r="C51" s="1">
        <v>9260</v>
      </c>
      <c r="D51" s="1"/>
      <c r="E51" s="2">
        <v>2.629</v>
      </c>
      <c r="F51" s="2">
        <v>1.0001447475523346</v>
      </c>
      <c r="G51" s="3">
        <v>-32.09</v>
      </c>
      <c r="S51" s="11"/>
      <c r="T51" s="12"/>
      <c r="U51" s="2"/>
      <c r="V51" s="2"/>
      <c r="W51" s="12"/>
    </row>
    <row r="52" spans="1:23" ht="15">
      <c r="A52" s="2">
        <v>2.673</v>
      </c>
      <c r="B52" s="2">
        <v>1.0192304804385361</v>
      </c>
      <c r="C52" s="1">
        <v>9600</v>
      </c>
      <c r="D52" s="1"/>
      <c r="E52" s="2">
        <v>2.673</v>
      </c>
      <c r="F52" s="2">
        <v>1.0192304804385361</v>
      </c>
      <c r="G52" s="3">
        <v>-32.22</v>
      </c>
      <c r="S52" s="11"/>
      <c r="T52" s="12"/>
      <c r="U52" s="2"/>
      <c r="V52" s="2"/>
      <c r="W52" s="12"/>
    </row>
    <row r="53" spans="1:23" ht="15">
      <c r="A53" s="2">
        <v>2.716</v>
      </c>
      <c r="B53" s="2">
        <v>1.0379275777003278</v>
      </c>
      <c r="C53" s="1">
        <v>12400</v>
      </c>
      <c r="D53" s="1"/>
      <c r="E53" s="2">
        <v>2.716</v>
      </c>
      <c r="F53" s="2">
        <v>1.0379275777003278</v>
      </c>
      <c r="G53" s="3">
        <v>-30.86</v>
      </c>
      <c r="S53" s="11"/>
      <c r="T53" s="12"/>
      <c r="U53" s="2"/>
      <c r="V53" s="2"/>
      <c r="W53" s="12"/>
    </row>
    <row r="54" spans="1:23" ht="15">
      <c r="A54" s="2">
        <v>2.759</v>
      </c>
      <c r="B54" s="2">
        <v>1.0566683414501201</v>
      </c>
      <c r="C54" s="1">
        <v>5960</v>
      </c>
      <c r="D54" s="1"/>
      <c r="E54" s="2">
        <v>2.759</v>
      </c>
      <c r="F54" s="2">
        <v>1.0566683414501201</v>
      </c>
      <c r="G54" s="3">
        <v>-29.98</v>
      </c>
      <c r="S54" s="11"/>
      <c r="T54" s="12"/>
      <c r="U54" s="2"/>
      <c r="V54" s="2"/>
      <c r="W54" s="12"/>
    </row>
    <row r="55" spans="1:23" ht="15">
      <c r="A55" s="2">
        <v>2.802</v>
      </c>
      <c r="B55" s="2">
        <v>1.075451855785721</v>
      </c>
      <c r="C55" s="1">
        <v>5160</v>
      </c>
      <c r="D55" s="1"/>
      <c r="E55" s="2">
        <v>2.802</v>
      </c>
      <c r="F55" s="2">
        <v>1.075451855785721</v>
      </c>
      <c r="G55" s="3">
        <v>-30.2</v>
      </c>
      <c r="S55" s="11"/>
      <c r="T55" s="12"/>
      <c r="U55" s="2"/>
      <c r="V55" s="2"/>
      <c r="W55" s="12"/>
    </row>
    <row r="56" spans="1:23" ht="15">
      <c r="A56" s="2">
        <v>2.845</v>
      </c>
      <c r="B56" s="2">
        <v>1.0942772288726128</v>
      </c>
      <c r="C56" s="1">
        <v>9200</v>
      </c>
      <c r="D56" s="1"/>
      <c r="E56" s="2">
        <v>2.845</v>
      </c>
      <c r="F56" s="2">
        <v>1.0942772288726128</v>
      </c>
      <c r="G56" s="3">
        <v>-31.33</v>
      </c>
      <c r="S56" s="11"/>
      <c r="T56" s="12"/>
      <c r="U56" s="2"/>
      <c r="V56" s="2"/>
      <c r="W56" s="12"/>
    </row>
    <row r="57" spans="1:20" ht="15">
      <c r="A57" s="2">
        <v>2.888</v>
      </c>
      <c r="B57" s="2">
        <v>1.113143592679339</v>
      </c>
      <c r="C57" s="1">
        <v>4760</v>
      </c>
      <c r="D57" s="1"/>
      <c r="E57" s="2">
        <v>2.888</v>
      </c>
      <c r="F57" s="2">
        <v>1.113143592679339</v>
      </c>
      <c r="G57" s="3">
        <v>-31.76</v>
      </c>
      <c r="S57" s="11"/>
      <c r="T57" s="12"/>
    </row>
    <row r="58" spans="1:23" ht="15">
      <c r="A58" s="2">
        <v>2.931</v>
      </c>
      <c r="B58" s="2">
        <v>1.132050102712887</v>
      </c>
      <c r="C58" s="1">
        <v>9460</v>
      </c>
      <c r="D58" s="1"/>
      <c r="E58" s="2">
        <v>2.931</v>
      </c>
      <c r="F58" s="2">
        <v>1.132050102712887</v>
      </c>
      <c r="G58" s="3">
        <v>-32.04</v>
      </c>
      <c r="S58" s="11"/>
      <c r="T58" s="12"/>
      <c r="U58" s="2"/>
      <c r="V58" s="2"/>
      <c r="W58" s="12"/>
    </row>
    <row r="59" spans="1:23" ht="15">
      <c r="A59" s="2">
        <v>2.975</v>
      </c>
      <c r="B59" s="2">
        <v>1.1514370016213895</v>
      </c>
      <c r="C59" s="1">
        <v>4660</v>
      </c>
      <c r="D59" s="1"/>
      <c r="E59" s="2">
        <v>2.975</v>
      </c>
      <c r="F59" s="2">
        <v>1.1514370016213895</v>
      </c>
      <c r="G59" s="3">
        <v>-32.34</v>
      </c>
      <c r="S59" s="11"/>
      <c r="T59" s="12"/>
      <c r="U59" s="2"/>
      <c r="V59" s="2"/>
      <c r="W59" s="12"/>
    </row>
    <row r="60" spans="1:23" ht="15">
      <c r="A60" s="2">
        <v>3.027</v>
      </c>
      <c r="B60" s="2">
        <v>1.1744007255806383</v>
      </c>
      <c r="C60" s="1">
        <v>5900</v>
      </c>
      <c r="D60" s="1"/>
      <c r="E60" s="2">
        <v>3.027</v>
      </c>
      <c r="F60" s="2">
        <v>1.1744007255806383</v>
      </c>
      <c r="G60" s="3">
        <v>-31.74</v>
      </c>
      <c r="H60" s="1">
        <v>1995</v>
      </c>
      <c r="S60" s="11"/>
      <c r="T60" s="12"/>
      <c r="U60" s="2"/>
      <c r="V60" s="2"/>
      <c r="W60" s="12"/>
    </row>
    <row r="61" spans="1:23" ht="15">
      <c r="A61" s="2">
        <v>3.077</v>
      </c>
      <c r="B61" s="2">
        <v>1.1965330615918501</v>
      </c>
      <c r="C61" s="1">
        <v>19920</v>
      </c>
      <c r="D61" s="1"/>
      <c r="E61" s="2">
        <v>3.077</v>
      </c>
      <c r="F61" s="2">
        <v>1.1965330615918501</v>
      </c>
      <c r="G61" s="3">
        <v>-30.65</v>
      </c>
      <c r="S61" s="11"/>
      <c r="T61" s="12"/>
      <c r="U61" s="2"/>
      <c r="V61" s="2"/>
      <c r="W61" s="12"/>
    </row>
    <row r="62" spans="1:23" ht="15">
      <c r="A62" s="2">
        <v>3.127</v>
      </c>
      <c r="B62" s="2">
        <v>1.2187150286490984</v>
      </c>
      <c r="C62" s="1">
        <v>3440</v>
      </c>
      <c r="D62" s="1"/>
      <c r="E62" s="2">
        <v>3.127</v>
      </c>
      <c r="F62" s="2">
        <v>1.2187150286490984</v>
      </c>
      <c r="G62" s="3">
        <v>-29.64</v>
      </c>
      <c r="S62" s="11"/>
      <c r="T62" s="12"/>
      <c r="U62" s="2"/>
      <c r="V62" s="2"/>
      <c r="W62" s="12"/>
    </row>
    <row r="63" spans="1:23" ht="15">
      <c r="A63" s="2">
        <v>3.177</v>
      </c>
      <c r="B63" s="2">
        <v>1.2409454943365583</v>
      </c>
      <c r="C63" s="1">
        <v>6240</v>
      </c>
      <c r="D63" s="1">
        <v>1995</v>
      </c>
      <c r="E63" s="2">
        <v>3.177</v>
      </c>
      <c r="F63" s="2">
        <v>1.2409454943365583</v>
      </c>
      <c r="G63" s="3">
        <v>-29.86</v>
      </c>
      <c r="S63" s="11"/>
      <c r="T63" s="12"/>
      <c r="U63" s="2"/>
      <c r="V63" s="2"/>
      <c r="W63" s="12"/>
    </row>
    <row r="64" spans="1:23" ht="15">
      <c r="A64" s="2">
        <v>3.227</v>
      </c>
      <c r="B64" s="2">
        <v>1.2632233660971546</v>
      </c>
      <c r="C64" s="1">
        <v>6740</v>
      </c>
      <c r="D64" s="1"/>
      <c r="E64" s="2">
        <v>3.227</v>
      </c>
      <c r="F64" s="2">
        <v>1.2632233660971546</v>
      </c>
      <c r="G64" s="3">
        <v>-31.66</v>
      </c>
      <c r="S64" s="11"/>
      <c r="T64" s="12"/>
      <c r="U64" s="2"/>
      <c r="V64" s="2"/>
      <c r="W64" s="12"/>
    </row>
    <row r="65" spans="1:23" ht="15">
      <c r="A65" s="2">
        <v>3.277</v>
      </c>
      <c r="B65" s="2">
        <v>1.2855475906700624</v>
      </c>
      <c r="C65" s="1">
        <v>5640</v>
      </c>
      <c r="D65" s="1"/>
      <c r="E65" s="2">
        <v>3.277</v>
      </c>
      <c r="F65" s="2">
        <v>1.2855475906700624</v>
      </c>
      <c r="G65" s="3">
        <v>-32.75</v>
      </c>
      <c r="S65" s="11"/>
      <c r="T65" s="12"/>
      <c r="U65" s="2"/>
      <c r="V65" s="2"/>
      <c r="W65" s="12"/>
    </row>
    <row r="66" spans="1:23" ht="15">
      <c r="A66" s="2">
        <v>3.327</v>
      </c>
      <c r="B66" s="2">
        <v>1.3079171535282068</v>
      </c>
      <c r="C66" s="1">
        <v>3040</v>
      </c>
      <c r="D66" s="1"/>
      <c r="E66" s="2">
        <v>3.327</v>
      </c>
      <c r="F66" s="2">
        <v>1.3079171535282068</v>
      </c>
      <c r="G66" s="3">
        <v>-30.87</v>
      </c>
      <c r="S66" s="11"/>
      <c r="T66" s="12"/>
      <c r="U66" s="2"/>
      <c r="V66" s="2"/>
      <c r="W66" s="12"/>
    </row>
    <row r="67" spans="1:23" ht="15">
      <c r="A67" s="2">
        <v>3.379</v>
      </c>
      <c r="B67" s="2">
        <v>1.3312285479478272</v>
      </c>
      <c r="C67" s="1">
        <v>3340</v>
      </c>
      <c r="D67" s="1"/>
      <c r="E67" s="2">
        <v>3.379</v>
      </c>
      <c r="F67" s="2">
        <v>1.3312285479478272</v>
      </c>
      <c r="G67" s="3">
        <v>-26.84</v>
      </c>
      <c r="S67" s="11"/>
      <c r="T67" s="12"/>
      <c r="U67" s="2"/>
      <c r="V67" s="2"/>
      <c r="W67" s="12"/>
    </row>
    <row r="68" spans="1:23" ht="15">
      <c r="A68" s="2">
        <v>3.431</v>
      </c>
      <c r="B68" s="2">
        <v>1.3545868692411513</v>
      </c>
      <c r="C68" s="1">
        <v>3680</v>
      </c>
      <c r="D68" s="1"/>
      <c r="E68" s="2">
        <v>3.431</v>
      </c>
      <c r="F68" s="2">
        <v>1.3545868692411513</v>
      </c>
      <c r="G68" s="3">
        <v>-25.52</v>
      </c>
      <c r="S68" s="11"/>
      <c r="T68" s="12"/>
      <c r="U68" s="2"/>
      <c r="V68" s="2"/>
      <c r="W68" s="12"/>
    </row>
    <row r="69" spans="1:23" ht="15">
      <c r="A69" s="2">
        <v>3.481</v>
      </c>
      <c r="B69" s="2">
        <v>1.3770901025542368</v>
      </c>
      <c r="C69" s="1">
        <v>6840</v>
      </c>
      <c r="D69" s="1"/>
      <c r="E69" s="2">
        <v>3.481</v>
      </c>
      <c r="F69" s="2">
        <v>1.3770901025542368</v>
      </c>
      <c r="G69" s="3">
        <v>-23.91</v>
      </c>
      <c r="S69" s="11"/>
      <c r="T69" s="12"/>
      <c r="U69" s="2"/>
      <c r="V69" s="2"/>
      <c r="W69" s="12"/>
    </row>
    <row r="70" spans="1:23" ht="15">
      <c r="A70" s="2">
        <v>3.531</v>
      </c>
      <c r="B70" s="2">
        <v>1.3996349244736428</v>
      </c>
      <c r="C70" s="1">
        <v>30140</v>
      </c>
      <c r="D70" s="1"/>
      <c r="E70" s="2">
        <v>3.531</v>
      </c>
      <c r="F70" s="2">
        <v>1.3996349244736428</v>
      </c>
      <c r="G70" s="3">
        <v>-22.75</v>
      </c>
      <c r="T70" s="12"/>
      <c r="U70" s="2"/>
      <c r="V70" s="2"/>
      <c r="W70" s="12"/>
    </row>
    <row r="71" spans="1:23" ht="15">
      <c r="A71" s="2">
        <v>3.581</v>
      </c>
      <c r="B71" s="2">
        <v>1.4222205085529442</v>
      </c>
      <c r="C71" s="1">
        <v>24020</v>
      </c>
      <c r="D71" s="1"/>
      <c r="E71" s="2">
        <v>3.581</v>
      </c>
      <c r="F71" s="2">
        <v>1.4222205085529442</v>
      </c>
      <c r="G71" s="3">
        <v>-23.76</v>
      </c>
      <c r="S71" s="11"/>
      <c r="T71" s="12"/>
      <c r="U71" s="2"/>
      <c r="V71" s="2"/>
      <c r="W71" s="12"/>
    </row>
    <row r="72" spans="1:23" ht="15">
      <c r="A72" s="2">
        <v>3.631</v>
      </c>
      <c r="B72" s="2">
        <v>1.4448460636594662</v>
      </c>
      <c r="C72" s="1">
        <v>7640</v>
      </c>
      <c r="D72" s="1"/>
      <c r="E72" s="2">
        <v>3.631</v>
      </c>
      <c r="F72" s="2">
        <v>1.4448460636594662</v>
      </c>
      <c r="G72" s="3">
        <v>-25.15</v>
      </c>
      <c r="T72" s="12"/>
      <c r="U72" s="2"/>
      <c r="V72" s="2"/>
      <c r="W72" s="12"/>
    </row>
    <row r="73" spans="1:23" ht="15">
      <c r="A73" s="2">
        <v>3.681</v>
      </c>
      <c r="B73" s="2">
        <v>1.4675108334117837</v>
      </c>
      <c r="C73" s="1">
        <v>22020</v>
      </c>
      <c r="D73" s="1"/>
      <c r="E73" s="2">
        <v>3.681</v>
      </c>
      <c r="F73" s="2">
        <v>1.4675108334117837</v>
      </c>
      <c r="G73" s="3">
        <v>-26.07</v>
      </c>
      <c r="S73" s="11"/>
      <c r="T73" s="12"/>
      <c r="U73" s="2"/>
      <c r="V73" s="2"/>
      <c r="W73" s="12"/>
    </row>
    <row r="74" spans="1:23" ht="15">
      <c r="A74" s="2">
        <v>3.731</v>
      </c>
      <c r="B74" s="2">
        <v>1.4902140956172216</v>
      </c>
      <c r="C74" s="1">
        <v>18660</v>
      </c>
      <c r="D74" s="1"/>
      <c r="E74" s="2">
        <v>3.731</v>
      </c>
      <c r="F74" s="2">
        <v>1.4902140956172216</v>
      </c>
      <c r="G74" s="3">
        <v>-27.33</v>
      </c>
      <c r="S74" s="11"/>
      <c r="T74" s="12"/>
      <c r="U74" s="2"/>
      <c r="V74" s="2"/>
      <c r="W74" s="12"/>
    </row>
    <row r="75" spans="1:20" ht="15">
      <c r="A75" s="2">
        <v>3.783</v>
      </c>
      <c r="B75" s="2">
        <v>1.5138655836067205</v>
      </c>
      <c r="C75" s="1">
        <v>27960</v>
      </c>
      <c r="D75" s="1"/>
      <c r="E75" s="2">
        <v>3.783</v>
      </c>
      <c r="F75" s="2">
        <v>1.5138655836067205</v>
      </c>
      <c r="G75" s="3">
        <v>-34.96</v>
      </c>
      <c r="S75" s="11"/>
      <c r="T75" s="12"/>
    </row>
    <row r="76" spans="1:23" ht="15">
      <c r="A76" s="2">
        <v>3.836</v>
      </c>
      <c r="B76" s="2">
        <v>1.53801322223387</v>
      </c>
      <c r="C76" s="1">
        <v>11620</v>
      </c>
      <c r="D76" s="1"/>
      <c r="E76" s="2">
        <v>3.836</v>
      </c>
      <c r="F76" s="2">
        <v>1.53801322223387</v>
      </c>
      <c r="G76" s="3">
        <v>-38.47</v>
      </c>
      <c r="S76" s="11"/>
      <c r="T76" s="12"/>
      <c r="U76" s="2"/>
      <c r="V76" s="2"/>
      <c r="W76" s="12"/>
    </row>
    <row r="77" spans="1:23" ht="15">
      <c r="A77" s="2">
        <v>3.889</v>
      </c>
      <c r="B77" s="2">
        <v>1.5622018329491323</v>
      </c>
      <c r="C77" s="1">
        <v>6820</v>
      </c>
      <c r="D77" s="1"/>
      <c r="E77" s="2">
        <v>3.889</v>
      </c>
      <c r="F77" s="2">
        <v>1.5622018329491323</v>
      </c>
      <c r="G77" s="3">
        <v>-40.02</v>
      </c>
      <c r="S77" s="11"/>
      <c r="T77" s="12"/>
      <c r="U77" s="2"/>
      <c r="V77" s="2"/>
      <c r="W77" s="12"/>
    </row>
    <row r="78" spans="1:23" ht="15">
      <c r="A78" s="2">
        <v>3.942</v>
      </c>
      <c r="B78" s="2">
        <v>1.5864307166764395</v>
      </c>
      <c r="C78" s="1">
        <v>6400</v>
      </c>
      <c r="D78" s="1"/>
      <c r="E78" s="2">
        <v>3.942</v>
      </c>
      <c r="F78" s="2">
        <v>1.5864307166764395</v>
      </c>
      <c r="G78" s="3">
        <v>-37.94</v>
      </c>
      <c r="H78" s="1">
        <v>1994</v>
      </c>
      <c r="T78" s="12"/>
      <c r="U78" s="2"/>
      <c r="V78" s="2"/>
      <c r="W78" s="12"/>
    </row>
    <row r="79" spans="1:23" ht="15">
      <c r="A79" s="2">
        <v>3.995</v>
      </c>
      <c r="B79" s="2">
        <v>1.6106992138378937</v>
      </c>
      <c r="C79" s="1">
        <v>13840</v>
      </c>
      <c r="D79" s="1"/>
      <c r="E79" s="2">
        <v>3.995</v>
      </c>
      <c r="F79" s="2">
        <v>1.6106992138378937</v>
      </c>
      <c r="G79" s="3">
        <v>-29.61</v>
      </c>
      <c r="J79" s="13"/>
      <c r="K79" s="10"/>
      <c r="L79" s="9"/>
      <c r="M79" s="2"/>
      <c r="N79" s="13"/>
      <c r="O79" s="10"/>
      <c r="P79" s="3"/>
      <c r="S79" s="11"/>
      <c r="T79" s="12"/>
      <c r="U79" s="2"/>
      <c r="V79" s="2"/>
      <c r="W79" s="12"/>
    </row>
    <row r="80" spans="1:23" ht="15">
      <c r="A80" s="2">
        <v>4.095</v>
      </c>
      <c r="B80" s="2">
        <v>1.6565946670445015</v>
      </c>
      <c r="C80" s="1">
        <v>5500</v>
      </c>
      <c r="D80" s="1"/>
      <c r="E80" s="2">
        <v>4.095</v>
      </c>
      <c r="F80" s="2">
        <v>1.6565946670445015</v>
      </c>
      <c r="G80" s="3">
        <v>-29.94</v>
      </c>
      <c r="J80" s="13"/>
      <c r="K80" s="10"/>
      <c r="L80" s="9"/>
      <c r="M80" s="2"/>
      <c r="N80" s="13"/>
      <c r="O80" s="10"/>
      <c r="P80" s="3"/>
      <c r="S80" s="11"/>
      <c r="T80" s="12"/>
      <c r="U80" s="2"/>
      <c r="V80" s="2"/>
      <c r="W80" s="12"/>
    </row>
    <row r="81" spans="1:23" ht="15">
      <c r="A81" s="2">
        <v>4.185</v>
      </c>
      <c r="B81" s="2">
        <v>1.6980160944795815</v>
      </c>
      <c r="C81" s="1">
        <v>7900</v>
      </c>
      <c r="D81" s="1">
        <v>1994</v>
      </c>
      <c r="E81" s="2">
        <v>4.185</v>
      </c>
      <c r="F81" s="2">
        <v>1.6980160944795815</v>
      </c>
      <c r="G81" s="3">
        <v>-28.76</v>
      </c>
      <c r="J81" s="13"/>
      <c r="K81" s="10"/>
      <c r="L81" s="9"/>
      <c r="M81" s="2"/>
      <c r="N81" s="13"/>
      <c r="O81" s="10"/>
      <c r="P81" s="3"/>
      <c r="S81" s="11"/>
      <c r="T81" s="12"/>
      <c r="U81" s="2"/>
      <c r="V81" s="2"/>
      <c r="W81" s="12"/>
    </row>
    <row r="82" spans="1:23" ht="15">
      <c r="A82" s="2">
        <v>4.237</v>
      </c>
      <c r="B82" s="2">
        <v>1.7219973158032293</v>
      </c>
      <c r="C82" s="1">
        <v>21200</v>
      </c>
      <c r="D82" s="1"/>
      <c r="E82" s="2">
        <v>4.237</v>
      </c>
      <c r="F82" s="2">
        <v>1.7219973158032293</v>
      </c>
      <c r="G82" s="3">
        <v>-28.21</v>
      </c>
      <c r="J82" s="13"/>
      <c r="K82" s="10"/>
      <c r="L82" s="9"/>
      <c r="M82" s="2"/>
      <c r="N82" s="13"/>
      <c r="O82" s="10"/>
      <c r="P82" s="3"/>
      <c r="S82" s="11"/>
      <c r="T82" s="12"/>
      <c r="U82" s="2"/>
      <c r="V82" s="2"/>
      <c r="W82" s="12"/>
    </row>
    <row r="83" spans="1:23" ht="15">
      <c r="A83" s="2">
        <v>4.289</v>
      </c>
      <c r="B83" s="2">
        <v>1.746013797151957</v>
      </c>
      <c r="C83" s="1">
        <v>17160</v>
      </c>
      <c r="D83" s="1"/>
      <c r="E83" s="2">
        <v>4.289</v>
      </c>
      <c r="F83" s="2">
        <v>1.746013797151957</v>
      </c>
      <c r="G83" s="3">
        <v>-28.39</v>
      </c>
      <c r="J83" s="13"/>
      <c r="K83" s="10"/>
      <c r="L83" s="9"/>
      <c r="M83" s="2"/>
      <c r="N83" s="13"/>
      <c r="O83" s="10"/>
      <c r="P83" s="3"/>
      <c r="S83" s="11"/>
      <c r="T83" s="12"/>
      <c r="U83" s="2"/>
      <c r="V83" s="2"/>
      <c r="W83" s="12"/>
    </row>
    <row r="84" spans="1:23" ht="15">
      <c r="A84" s="2">
        <v>4.341</v>
      </c>
      <c r="B84" s="2">
        <v>1.77006514256243</v>
      </c>
      <c r="C84" s="1">
        <v>59980</v>
      </c>
      <c r="D84" s="1"/>
      <c r="E84" s="2">
        <v>4.341</v>
      </c>
      <c r="F84" s="2">
        <v>1.77006514256243</v>
      </c>
      <c r="G84" s="3">
        <v>-28.39</v>
      </c>
      <c r="J84" s="13"/>
      <c r="K84" s="10"/>
      <c r="L84" s="9"/>
      <c r="M84" s="2"/>
      <c r="N84" s="13"/>
      <c r="O84" s="10"/>
      <c r="P84" s="3"/>
      <c r="S84" s="11"/>
      <c r="T84" s="12"/>
      <c r="U84" s="2"/>
      <c r="V84" s="2"/>
      <c r="W84" s="12"/>
    </row>
    <row r="85" spans="1:23" ht="15">
      <c r="A85" s="2">
        <v>4.393</v>
      </c>
      <c r="B85" s="2">
        <v>1.794150987407438</v>
      </c>
      <c r="C85" s="1">
        <v>9900</v>
      </c>
      <c r="D85" s="1"/>
      <c r="E85" s="2">
        <v>4.393</v>
      </c>
      <c r="F85" s="2">
        <v>1.794150987407438</v>
      </c>
      <c r="G85" s="3">
        <v>-28.13</v>
      </c>
      <c r="J85" s="13"/>
      <c r="K85" s="10"/>
      <c r="L85" s="9"/>
      <c r="M85" s="2"/>
      <c r="N85" s="13"/>
      <c r="O85" s="10"/>
      <c r="P85" s="3"/>
      <c r="S85" s="11"/>
      <c r="T85" s="12"/>
      <c r="U85" s="2"/>
      <c r="V85" s="2"/>
      <c r="W85" s="12"/>
    </row>
    <row r="86" spans="1:23" ht="15">
      <c r="A86" s="2">
        <v>4.445</v>
      </c>
      <c r="B86" s="2">
        <v>1.8182709977115266</v>
      </c>
      <c r="C86" s="1">
        <v>4680</v>
      </c>
      <c r="D86" s="1"/>
      <c r="E86" s="2">
        <v>4.445</v>
      </c>
      <c r="F86" s="2">
        <v>1.8182709977115266</v>
      </c>
      <c r="G86" s="3">
        <v>-27.07</v>
      </c>
      <c r="J86" s="13"/>
      <c r="K86" s="10"/>
      <c r="L86" s="9"/>
      <c r="M86" s="2"/>
      <c r="N86" s="13"/>
      <c r="O86" s="10"/>
      <c r="P86" s="3"/>
      <c r="T86" s="12"/>
      <c r="U86" s="2"/>
      <c r="V86" s="2"/>
      <c r="W86" s="12"/>
    </row>
    <row r="87" spans="1:23" ht="15">
      <c r="A87" s="2">
        <v>4.497</v>
      </c>
      <c r="B87" s="2">
        <v>1.8424248694666314</v>
      </c>
      <c r="C87" s="1">
        <v>22100</v>
      </c>
      <c r="D87" s="1"/>
      <c r="E87" s="2">
        <v>4.497</v>
      </c>
      <c r="F87" s="2">
        <v>1.8424248694666314</v>
      </c>
      <c r="G87" s="3">
        <v>-25.98</v>
      </c>
      <c r="J87" s="13"/>
      <c r="K87" s="10"/>
      <c r="L87" s="9"/>
      <c r="M87" s="2"/>
      <c r="N87" s="13"/>
      <c r="O87" s="10"/>
      <c r="P87" s="3"/>
      <c r="S87" s="11"/>
      <c r="T87" s="12"/>
      <c r="U87" s="2"/>
      <c r="V87" s="2"/>
      <c r="W87" s="12"/>
    </row>
    <row r="88" spans="1:23" ht="15">
      <c r="A88" s="2">
        <v>4.552</v>
      </c>
      <c r="B88" s="2">
        <v>1.868008778981077</v>
      </c>
      <c r="C88" s="1">
        <v>7760</v>
      </c>
      <c r="D88" s="1"/>
      <c r="E88" s="2">
        <v>4.552</v>
      </c>
      <c r="F88" s="2">
        <v>1.868008778981077</v>
      </c>
      <c r="G88" s="3">
        <v>-25.78</v>
      </c>
      <c r="J88" s="13"/>
      <c r="K88" s="10"/>
      <c r="L88" s="9"/>
      <c r="M88" s="2"/>
      <c r="N88" s="13"/>
      <c r="O88" s="10"/>
      <c r="P88" s="3"/>
      <c r="S88" s="11"/>
      <c r="T88" s="12"/>
      <c r="U88" s="2"/>
      <c r="V88" s="2"/>
      <c r="W88" s="12"/>
    </row>
    <row r="89" spans="1:23" ht="15">
      <c r="A89" s="2">
        <v>4.602</v>
      </c>
      <c r="B89" s="2">
        <v>1.8912992375168374</v>
      </c>
      <c r="C89" s="1">
        <v>14780</v>
      </c>
      <c r="D89" s="1"/>
      <c r="E89" s="2">
        <v>4.602</v>
      </c>
      <c r="F89" s="2">
        <v>1.8912992375168374</v>
      </c>
      <c r="G89" s="3">
        <v>-27.3</v>
      </c>
      <c r="J89" s="13"/>
      <c r="K89" s="10"/>
      <c r="L89" s="9"/>
      <c r="M89" s="2"/>
      <c r="N89" s="13"/>
      <c r="O89" s="10"/>
      <c r="P89" s="3"/>
      <c r="S89" s="11"/>
      <c r="T89" s="12"/>
      <c r="U89" s="2"/>
      <c r="V89" s="2"/>
      <c r="W89" s="12"/>
    </row>
    <row r="90" spans="1:23" ht="15">
      <c r="A90" s="2">
        <v>4.652</v>
      </c>
      <c r="B90" s="2">
        <v>1.9146203158515966</v>
      </c>
      <c r="C90" s="1">
        <v>14040</v>
      </c>
      <c r="D90" s="1"/>
      <c r="E90" s="2">
        <v>4.652</v>
      </c>
      <c r="F90" s="2">
        <v>1.9146203158515966</v>
      </c>
      <c r="G90" s="3">
        <v>-28.71</v>
      </c>
      <c r="J90" s="13"/>
      <c r="K90" s="10"/>
      <c r="L90" s="9"/>
      <c r="M90" s="2"/>
      <c r="N90" s="13"/>
      <c r="O90" s="10"/>
      <c r="P90" s="3"/>
      <c r="S90" s="11"/>
      <c r="T90" s="12"/>
      <c r="U90" s="2"/>
      <c r="V90" s="2"/>
      <c r="W90" s="12"/>
    </row>
    <row r="91" spans="1:23" ht="15">
      <c r="A91" s="2">
        <v>4.702</v>
      </c>
      <c r="B91" s="2">
        <v>1.9379718442067173</v>
      </c>
      <c r="C91" s="1">
        <v>25620</v>
      </c>
      <c r="D91" s="1"/>
      <c r="E91" s="2">
        <v>4.702</v>
      </c>
      <c r="F91" s="2">
        <v>1.9379718442067173</v>
      </c>
      <c r="G91" s="3">
        <v>-31.21</v>
      </c>
      <c r="J91" s="13"/>
      <c r="K91" s="10"/>
      <c r="L91" s="9"/>
      <c r="M91" s="2"/>
      <c r="N91" s="13"/>
      <c r="O91" s="10"/>
      <c r="P91" s="3"/>
      <c r="S91" s="11"/>
      <c r="T91" s="12"/>
      <c r="U91" s="2"/>
      <c r="V91" s="2"/>
      <c r="W91" s="12"/>
    </row>
    <row r="92" spans="1:20" ht="15">
      <c r="A92" s="2">
        <v>4.752</v>
      </c>
      <c r="B92" s="2">
        <v>1.961353675506062</v>
      </c>
      <c r="C92" s="1">
        <v>27940</v>
      </c>
      <c r="D92" s="1"/>
      <c r="E92" s="2">
        <v>4.752</v>
      </c>
      <c r="F92" s="2">
        <v>1.961353675506062</v>
      </c>
      <c r="G92" s="3">
        <v>-34.45</v>
      </c>
      <c r="J92" s="13"/>
      <c r="K92" s="10"/>
      <c r="L92" s="9"/>
      <c r="M92" s="2"/>
      <c r="N92" s="13"/>
      <c r="O92" s="10"/>
      <c r="P92" s="3"/>
      <c r="S92" s="11"/>
      <c r="T92" s="12"/>
    </row>
    <row r="93" spans="1:23" ht="15">
      <c r="A93" s="2">
        <v>4.807</v>
      </c>
      <c r="B93" s="2">
        <v>1.9871085423555372</v>
      </c>
      <c r="C93" s="1">
        <v>20700</v>
      </c>
      <c r="D93" s="1"/>
      <c r="E93" s="2">
        <v>4.807</v>
      </c>
      <c r="F93" s="2">
        <v>1.9871085423555372</v>
      </c>
      <c r="G93" s="3">
        <v>-38.44</v>
      </c>
      <c r="J93" s="13"/>
      <c r="K93" s="10"/>
      <c r="L93" s="9"/>
      <c r="M93" s="2"/>
      <c r="N93" s="13"/>
      <c r="O93" s="10"/>
      <c r="P93" s="3"/>
      <c r="T93" s="12"/>
      <c r="U93" s="2"/>
      <c r="V93" s="2"/>
      <c r="W93" s="12"/>
    </row>
    <row r="94" spans="1:23" ht="15">
      <c r="A94" s="2">
        <v>4.862</v>
      </c>
      <c r="B94" s="2">
        <v>2.0128997886561297</v>
      </c>
      <c r="C94" s="1">
        <v>8440</v>
      </c>
      <c r="D94" s="1"/>
      <c r="E94" s="2">
        <v>4.862</v>
      </c>
      <c r="F94" s="2">
        <v>2.0128997886561297</v>
      </c>
      <c r="G94" s="3">
        <v>-38.64</v>
      </c>
      <c r="J94" s="13"/>
      <c r="K94" s="10"/>
      <c r="L94" s="9"/>
      <c r="M94" s="2"/>
      <c r="N94" s="13"/>
      <c r="O94" s="10"/>
      <c r="P94" s="3"/>
      <c r="S94" s="11"/>
      <c r="T94" s="12"/>
      <c r="U94" s="2"/>
      <c r="V94" s="2"/>
      <c r="W94" s="12"/>
    </row>
    <row r="95" spans="1:23" ht="15">
      <c r="A95" s="2">
        <v>4.912</v>
      </c>
      <c r="B95" s="2">
        <v>2.0363778553084675</v>
      </c>
      <c r="C95" s="1">
        <v>14780</v>
      </c>
      <c r="D95" s="1"/>
      <c r="E95" s="2">
        <v>4.912</v>
      </c>
      <c r="F95" s="2">
        <v>2.0363778553084675</v>
      </c>
      <c r="G95" s="3">
        <v>-36.31</v>
      </c>
      <c r="H95" s="1">
        <v>1993</v>
      </c>
      <c r="J95" s="13"/>
      <c r="K95" s="10"/>
      <c r="L95" s="9"/>
      <c r="M95" s="2"/>
      <c r="N95" s="13"/>
      <c r="O95" s="10"/>
      <c r="P95" s="3"/>
      <c r="S95" s="11"/>
      <c r="T95" s="12"/>
      <c r="U95" s="2"/>
      <c r="V95" s="2"/>
      <c r="W95" s="12"/>
    </row>
    <row r="96" spans="1:23" ht="15">
      <c r="A96" s="2">
        <v>4.962</v>
      </c>
      <c r="B96" s="2">
        <v>2.0598858424020516</v>
      </c>
      <c r="C96" s="1">
        <v>6660</v>
      </c>
      <c r="D96" s="1"/>
      <c r="E96" s="2">
        <v>4.962</v>
      </c>
      <c r="F96" s="2">
        <v>2.0598858424020516</v>
      </c>
      <c r="G96" s="3">
        <v>-32.42</v>
      </c>
      <c r="J96" s="13"/>
      <c r="K96" s="10"/>
      <c r="L96" s="9"/>
      <c r="M96" s="2"/>
      <c r="N96" s="13"/>
      <c r="O96" s="10"/>
      <c r="P96" s="3"/>
      <c r="S96" s="11"/>
      <c r="T96" s="12"/>
      <c r="U96" s="2"/>
      <c r="V96" s="2"/>
      <c r="W96" s="12"/>
    </row>
    <row r="97" spans="1:23" ht="15">
      <c r="A97" s="2">
        <v>5.015</v>
      </c>
      <c r="B97" s="2">
        <v>2.084836933862283</v>
      </c>
      <c r="C97" s="1">
        <v>3440</v>
      </c>
      <c r="D97" s="1"/>
      <c r="E97" s="2">
        <v>5.015</v>
      </c>
      <c r="F97" s="2">
        <v>2.084836933862283</v>
      </c>
      <c r="G97" s="3">
        <v>-27.9</v>
      </c>
      <c r="J97" s="13"/>
      <c r="K97" s="10"/>
      <c r="L97" s="9"/>
      <c r="M97" s="2"/>
      <c r="S97" s="11"/>
      <c r="T97" s="12"/>
      <c r="U97" s="2"/>
      <c r="V97" s="2"/>
      <c r="W97" s="12"/>
    </row>
    <row r="98" spans="1:23" ht="15">
      <c r="A98" s="2">
        <v>5.065</v>
      </c>
      <c r="B98" s="2">
        <v>2.1084064583998834</v>
      </c>
      <c r="C98" s="1">
        <v>5660</v>
      </c>
      <c r="D98" s="1">
        <v>1993</v>
      </c>
      <c r="E98" s="2">
        <v>5.065</v>
      </c>
      <c r="F98" s="2">
        <v>2.1084064583998834</v>
      </c>
      <c r="G98" s="3">
        <v>-27.51</v>
      </c>
      <c r="J98" s="13"/>
      <c r="K98" s="10"/>
      <c r="L98" s="9"/>
      <c r="M98" s="2"/>
      <c r="N98" s="13"/>
      <c r="O98" s="10"/>
      <c r="P98" s="3"/>
      <c r="S98" s="11"/>
      <c r="T98" s="12"/>
      <c r="U98" s="2"/>
      <c r="V98" s="2"/>
      <c r="W98" s="12"/>
    </row>
    <row r="99" spans="1:23" ht="15">
      <c r="A99" s="2">
        <v>5.114</v>
      </c>
      <c r="B99" s="2">
        <v>2.1315335662614094</v>
      </c>
      <c r="C99" s="1">
        <v>3760</v>
      </c>
      <c r="D99" s="1"/>
      <c r="E99" s="2">
        <v>5.114</v>
      </c>
      <c r="F99" s="2">
        <v>2.1315335662614094</v>
      </c>
      <c r="G99" s="3">
        <v>-25.93</v>
      </c>
      <c r="J99" s="13"/>
      <c r="K99" s="10"/>
      <c r="L99" s="9"/>
      <c r="M99" s="2"/>
      <c r="N99" s="13"/>
      <c r="O99" s="10"/>
      <c r="P99" s="3"/>
      <c r="S99" s="11"/>
      <c r="T99" s="12"/>
      <c r="U99" s="2"/>
      <c r="V99" s="2"/>
      <c r="W99" s="12"/>
    </row>
    <row r="100" spans="1:23" ht="15">
      <c r="A100" s="2">
        <v>5.163</v>
      </c>
      <c r="B100" s="2">
        <v>2.1546893729616965</v>
      </c>
      <c r="C100" s="1">
        <v>4600</v>
      </c>
      <c r="D100" s="1"/>
      <c r="E100" s="2">
        <v>5.163</v>
      </c>
      <c r="F100" s="2">
        <v>2.1546893729616965</v>
      </c>
      <c r="G100" s="3">
        <v>-24.76</v>
      </c>
      <c r="J100" s="13"/>
      <c r="K100" s="10"/>
      <c r="L100" s="9"/>
      <c r="M100" s="2"/>
      <c r="N100" s="13"/>
      <c r="O100" s="10"/>
      <c r="P100" s="3"/>
      <c r="T100" s="12"/>
      <c r="U100" s="2"/>
      <c r="V100" s="2"/>
      <c r="W100" s="12"/>
    </row>
    <row r="101" spans="1:23" ht="15">
      <c r="A101" s="2">
        <v>5.212</v>
      </c>
      <c r="B101" s="2">
        <v>2.177873912302105</v>
      </c>
      <c r="C101" s="1">
        <v>6600</v>
      </c>
      <c r="D101" s="1"/>
      <c r="E101" s="2">
        <v>5.212</v>
      </c>
      <c r="F101" s="2">
        <v>2.177873912302105</v>
      </c>
      <c r="G101" s="3">
        <v>-25.04</v>
      </c>
      <c r="J101" s="13"/>
      <c r="K101" s="10"/>
      <c r="L101" s="9"/>
      <c r="M101" s="2"/>
      <c r="N101" s="13"/>
      <c r="O101" s="10"/>
      <c r="P101" s="3"/>
      <c r="S101" s="11"/>
      <c r="T101" s="12"/>
      <c r="U101" s="2"/>
      <c r="V101" s="2"/>
      <c r="W101" s="12"/>
    </row>
    <row r="102" spans="1:23" ht="15">
      <c r="A102" s="2">
        <v>5.261</v>
      </c>
      <c r="B102" s="2">
        <v>2.2010872337215943</v>
      </c>
      <c r="C102" s="1">
        <v>6700</v>
      </c>
      <c r="D102" s="1"/>
      <c r="E102" s="2">
        <v>5.261</v>
      </c>
      <c r="F102" s="2">
        <v>2.2010872337215943</v>
      </c>
      <c r="G102" s="3">
        <v>-25.64</v>
      </c>
      <c r="M102" s="2"/>
      <c r="N102" s="13"/>
      <c r="O102" s="10"/>
      <c r="P102" s="3"/>
      <c r="S102" s="11"/>
      <c r="T102" s="12"/>
      <c r="U102" s="2"/>
      <c r="V102" s="2"/>
      <c r="W102" s="12"/>
    </row>
    <row r="103" spans="1:23" ht="15">
      <c r="A103" s="2">
        <v>5.31</v>
      </c>
      <c r="B103" s="2">
        <v>2.224329401788269</v>
      </c>
      <c r="C103" s="1">
        <v>10480</v>
      </c>
      <c r="D103" s="1"/>
      <c r="E103" s="2">
        <v>5.31</v>
      </c>
      <c r="F103" s="2">
        <v>2.224329401788269</v>
      </c>
      <c r="G103" s="3">
        <v>-26.67</v>
      </c>
      <c r="J103" s="13"/>
      <c r="K103" s="10"/>
      <c r="L103" s="9"/>
      <c r="M103" s="2"/>
      <c r="N103" s="13"/>
      <c r="O103" s="10"/>
      <c r="P103" s="3"/>
      <c r="S103" s="11"/>
      <c r="T103" s="12"/>
      <c r="U103" s="2"/>
      <c r="V103" s="2"/>
      <c r="W103" s="12"/>
    </row>
    <row r="104" spans="1:23" ht="15">
      <c r="A104" s="2">
        <v>5.359</v>
      </c>
      <c r="B104" s="2">
        <v>2.24760049569092</v>
      </c>
      <c r="C104" s="1">
        <v>16980</v>
      </c>
      <c r="D104" s="1"/>
      <c r="E104" s="2">
        <v>5.359</v>
      </c>
      <c r="F104" s="2">
        <v>2.24760049569092</v>
      </c>
      <c r="G104" s="3">
        <v>-32.93</v>
      </c>
      <c r="J104" s="13"/>
      <c r="K104" s="10"/>
      <c r="L104" s="9"/>
      <c r="M104" s="2"/>
      <c r="N104" s="13"/>
      <c r="O104" s="10"/>
      <c r="P104" s="3"/>
      <c r="S104" s="11"/>
      <c r="T104" s="12"/>
      <c r="U104" s="2"/>
      <c r="V104" s="2"/>
      <c r="W104" s="12"/>
    </row>
    <row r="105" spans="1:20" ht="15">
      <c r="A105" s="2">
        <v>5.409</v>
      </c>
      <c r="B105" s="2">
        <v>2.2713764239374457</v>
      </c>
      <c r="C105" s="1">
        <v>30100</v>
      </c>
      <c r="D105" s="1"/>
      <c r="E105" s="2">
        <v>5.409</v>
      </c>
      <c r="F105" s="2">
        <v>2.2713764239374457</v>
      </c>
      <c r="G105" s="3">
        <v>-34.97</v>
      </c>
      <c r="J105" s="13"/>
      <c r="K105" s="10"/>
      <c r="L105" s="9"/>
      <c r="M105" s="2"/>
      <c r="N105" s="13"/>
      <c r="O105" s="10"/>
      <c r="P105" s="3"/>
      <c r="T105" s="12"/>
    </row>
    <row r="106" spans="1:23" ht="15">
      <c r="A106" s="2">
        <v>5.458</v>
      </c>
      <c r="B106" s="2">
        <v>2.2947062586337488</v>
      </c>
      <c r="C106" s="1">
        <v>6600</v>
      </c>
      <c r="D106" s="1"/>
      <c r="E106" s="2">
        <v>5.458</v>
      </c>
      <c r="F106" s="2">
        <v>2.2947062586337488</v>
      </c>
      <c r="G106" s="3">
        <v>-35.84</v>
      </c>
      <c r="J106" s="13"/>
      <c r="K106" s="10"/>
      <c r="L106" s="9"/>
      <c r="M106" s="2"/>
      <c r="N106" s="13"/>
      <c r="O106" s="10"/>
      <c r="P106" s="3"/>
      <c r="S106" s="11"/>
      <c r="T106" s="12"/>
      <c r="U106" s="2"/>
      <c r="V106" s="2"/>
      <c r="W106" s="12"/>
    </row>
    <row r="107" spans="1:23" ht="15">
      <c r="A107" s="2">
        <v>5.507</v>
      </c>
      <c r="B107" s="2">
        <v>2.3180653419537487</v>
      </c>
      <c r="C107" s="1">
        <v>9280</v>
      </c>
      <c r="D107" s="1"/>
      <c r="E107" s="2">
        <v>5.507</v>
      </c>
      <c r="F107" s="2">
        <v>2.3180653419537487</v>
      </c>
      <c r="G107" s="3">
        <v>-36.3</v>
      </c>
      <c r="J107" s="13"/>
      <c r="K107" s="10"/>
      <c r="L107" s="9"/>
      <c r="M107" s="2"/>
      <c r="N107" s="13"/>
      <c r="O107" s="10"/>
      <c r="P107" s="3"/>
      <c r="S107" s="11"/>
      <c r="T107" s="12"/>
      <c r="U107" s="2"/>
      <c r="V107" s="2"/>
      <c r="W107" s="12"/>
    </row>
    <row r="108" spans="1:23" ht="15">
      <c r="A108" s="2">
        <v>5.556</v>
      </c>
      <c r="B108" s="2">
        <v>2.341453806736017</v>
      </c>
      <c r="C108" s="1">
        <v>10700</v>
      </c>
      <c r="D108" s="1"/>
      <c r="E108" s="2">
        <v>5.556</v>
      </c>
      <c r="F108" s="2">
        <v>2.341453806736017</v>
      </c>
      <c r="G108" s="3">
        <v>-35.78</v>
      </c>
      <c r="H108" s="1">
        <v>1992</v>
      </c>
      <c r="J108" s="13"/>
      <c r="K108" s="10"/>
      <c r="L108" s="9"/>
      <c r="M108" s="2"/>
      <c r="N108" s="13"/>
      <c r="O108" s="10"/>
      <c r="P108" s="3"/>
      <c r="S108" s="11"/>
      <c r="T108" s="12"/>
      <c r="U108" s="2"/>
      <c r="V108" s="2"/>
      <c r="W108" s="12"/>
    </row>
    <row r="109" spans="1:23" ht="15">
      <c r="A109" s="2">
        <v>5.605</v>
      </c>
      <c r="B109" s="2">
        <v>2.3648717978871594</v>
      </c>
      <c r="C109" s="1">
        <v>11580</v>
      </c>
      <c r="D109" s="1"/>
      <c r="E109" s="2">
        <v>5.605</v>
      </c>
      <c r="F109" s="2">
        <v>2.3648717978871594</v>
      </c>
      <c r="G109" s="3">
        <v>-33.84</v>
      </c>
      <c r="J109" s="13"/>
      <c r="K109" s="10"/>
      <c r="L109" s="9"/>
      <c r="M109" s="2"/>
      <c r="N109" s="13"/>
      <c r="O109" s="10"/>
      <c r="P109" s="3"/>
      <c r="S109" s="11"/>
      <c r="T109" s="12"/>
      <c r="U109" s="2"/>
      <c r="V109" s="2"/>
      <c r="W109" s="12"/>
    </row>
    <row r="110" spans="1:23" ht="15">
      <c r="A110" s="2">
        <v>5.654</v>
      </c>
      <c r="B110" s="2">
        <v>2.38831947187336</v>
      </c>
      <c r="C110" s="1">
        <v>7680</v>
      </c>
      <c r="D110" s="1"/>
      <c r="E110" s="2">
        <v>5.654</v>
      </c>
      <c r="F110" s="2">
        <v>2.38831947187336</v>
      </c>
      <c r="G110" s="3">
        <v>-31.75</v>
      </c>
      <c r="J110" s="13"/>
      <c r="K110" s="10"/>
      <c r="L110" s="9"/>
      <c r="M110" s="2"/>
      <c r="N110" s="13"/>
      <c r="O110" s="10"/>
      <c r="P110" s="3"/>
      <c r="S110" s="11"/>
      <c r="T110" s="12"/>
      <c r="U110" s="2"/>
      <c r="V110" s="2"/>
      <c r="W110" s="12"/>
    </row>
    <row r="111" spans="1:23" ht="15">
      <c r="A111" s="2">
        <v>5.703</v>
      </c>
      <c r="B111" s="2">
        <v>2.4117969962119274</v>
      </c>
      <c r="C111" s="1">
        <v>5620</v>
      </c>
      <c r="D111" s="1"/>
      <c r="E111" s="2">
        <v>5.703</v>
      </c>
      <c r="F111" s="2">
        <v>2.4117969962119274</v>
      </c>
      <c r="G111" s="3">
        <v>-30.23</v>
      </c>
      <c r="J111" s="13"/>
      <c r="K111" s="10"/>
      <c r="L111" s="9"/>
      <c r="M111" s="2"/>
      <c r="N111" s="13"/>
      <c r="O111" s="10"/>
      <c r="P111" s="3"/>
      <c r="S111" s="11"/>
      <c r="T111" s="12"/>
      <c r="U111" s="2"/>
      <c r="V111" s="2"/>
      <c r="W111" s="12"/>
    </row>
    <row r="112" spans="1:23" ht="15">
      <c r="A112" s="2">
        <v>5.752</v>
      </c>
      <c r="B112" s="2">
        <v>2.4353045489628378</v>
      </c>
      <c r="C112" s="1">
        <v>17160</v>
      </c>
      <c r="D112" s="1">
        <v>1992</v>
      </c>
      <c r="E112" s="2">
        <v>5.752</v>
      </c>
      <c r="F112" s="2">
        <v>2.4353045489628378</v>
      </c>
      <c r="G112" s="3">
        <v>-29.68</v>
      </c>
      <c r="J112" s="13"/>
      <c r="K112" s="10"/>
      <c r="L112" s="9"/>
      <c r="M112" s="2"/>
      <c r="N112" s="13"/>
      <c r="O112" s="10"/>
      <c r="P112" s="3"/>
      <c r="T112" s="12"/>
      <c r="U112" s="2"/>
      <c r="V112" s="2"/>
      <c r="W112" s="12"/>
    </row>
    <row r="113" spans="1:23" ht="15">
      <c r="A113" s="2">
        <v>5.801</v>
      </c>
      <c r="B113" s="2">
        <v>2.4588423182202797</v>
      </c>
      <c r="C113" s="1">
        <v>8720</v>
      </c>
      <c r="D113" s="1"/>
      <c r="E113" s="2">
        <v>5.801</v>
      </c>
      <c r="F113" s="2">
        <v>2.4588423182202797</v>
      </c>
      <c r="G113" s="3">
        <v>-29.81</v>
      </c>
      <c r="J113" s="13"/>
      <c r="K113" s="10"/>
      <c r="L113" s="9"/>
      <c r="M113" s="2"/>
      <c r="N113" s="13"/>
      <c r="O113" s="10"/>
      <c r="P113" s="3"/>
      <c r="S113" s="11"/>
      <c r="T113" s="12"/>
      <c r="U113" s="2"/>
      <c r="V113" s="2"/>
      <c r="W113" s="12"/>
    </row>
    <row r="114" spans="1:23" ht="15">
      <c r="A114" s="2">
        <v>5.85</v>
      </c>
      <c r="B114" s="2">
        <v>2.482410501604199</v>
      </c>
      <c r="C114" s="1">
        <v>8640</v>
      </c>
      <c r="D114" s="1"/>
      <c r="E114" s="2">
        <v>5.85</v>
      </c>
      <c r="F114" s="2">
        <v>2.482410501604199</v>
      </c>
      <c r="G114" s="3">
        <v>-29.93</v>
      </c>
      <c r="J114" s="13"/>
      <c r="K114" s="10"/>
      <c r="L114" s="9"/>
      <c r="M114" s="2"/>
      <c r="N114" s="13"/>
      <c r="O114" s="10"/>
      <c r="P114" s="3"/>
      <c r="S114" s="11"/>
      <c r="T114" s="12"/>
      <c r="U114" s="2"/>
      <c r="V114" s="2"/>
      <c r="W114" s="12"/>
    </row>
    <row r="115" spans="1:23" ht="15">
      <c r="A115" s="2">
        <v>5.899</v>
      </c>
      <c r="B115" s="2">
        <v>2.5060093057518436</v>
      </c>
      <c r="C115" s="1">
        <v>10480</v>
      </c>
      <c r="D115" s="1"/>
      <c r="E115" s="2">
        <v>5.899</v>
      </c>
      <c r="F115" s="2">
        <v>2.5060093057518436</v>
      </c>
      <c r="G115" s="3">
        <v>-29.42</v>
      </c>
      <c r="J115" s="13"/>
      <c r="K115" s="10"/>
      <c r="L115" s="9"/>
      <c r="M115" s="2"/>
      <c r="N115" s="13"/>
      <c r="O115" s="10"/>
      <c r="P115" s="3"/>
      <c r="S115" s="11"/>
      <c r="T115" s="12"/>
      <c r="U115" s="2"/>
      <c r="V115" s="2"/>
      <c r="W115" s="12"/>
    </row>
    <row r="116" spans="1:23" ht="15">
      <c r="A116" s="2">
        <v>5.948</v>
      </c>
      <c r="B116" s="2">
        <v>2.5296389458093076</v>
      </c>
      <c r="C116" s="1">
        <v>5540</v>
      </c>
      <c r="D116" s="1"/>
      <c r="E116" s="2">
        <v>5.948</v>
      </c>
      <c r="F116" s="2">
        <v>2.5296389458093076</v>
      </c>
      <c r="G116" s="3">
        <v>-28.75</v>
      </c>
      <c r="J116" s="13"/>
      <c r="K116" s="10"/>
      <c r="L116" s="9"/>
      <c r="M116" s="2"/>
      <c r="N116" s="13"/>
      <c r="O116" s="10"/>
      <c r="P116" s="3"/>
      <c r="S116" s="11"/>
      <c r="T116" s="12"/>
      <c r="U116" s="2"/>
      <c r="V116" s="2"/>
      <c r="W116" s="12"/>
    </row>
    <row r="117" spans="1:23" ht="15">
      <c r="A117" s="2">
        <v>5.996</v>
      </c>
      <c r="B117" s="2">
        <v>2.5528164619224953</v>
      </c>
      <c r="C117" s="1">
        <v>7980</v>
      </c>
      <c r="D117" s="1"/>
      <c r="E117" s="2">
        <v>5.996</v>
      </c>
      <c r="F117" s="2">
        <v>2.5528164619224953</v>
      </c>
      <c r="G117" s="3">
        <v>-28.08</v>
      </c>
      <c r="J117" s="13"/>
      <c r="K117" s="10"/>
      <c r="L117" s="9"/>
      <c r="M117" s="2"/>
      <c r="N117" s="13"/>
      <c r="O117" s="10"/>
      <c r="P117" s="3"/>
      <c r="S117" s="11"/>
      <c r="T117" s="12"/>
      <c r="U117" s="2"/>
      <c r="V117" s="2"/>
      <c r="W117" s="12"/>
    </row>
    <row r="118" spans="1:23" ht="15">
      <c r="A118" s="2">
        <v>6.045</v>
      </c>
      <c r="B118" s="2">
        <v>2.5765078098134477</v>
      </c>
      <c r="C118" s="1">
        <v>13400</v>
      </c>
      <c r="D118" s="1"/>
      <c r="E118" s="2">
        <v>6.045</v>
      </c>
      <c r="F118" s="2">
        <v>2.5765078098134477</v>
      </c>
      <c r="G118" s="3">
        <v>-27.96</v>
      </c>
      <c r="J118" s="13"/>
      <c r="K118" s="10"/>
      <c r="L118" s="9"/>
      <c r="M118" s="2"/>
      <c r="S118" s="11"/>
      <c r="T118" s="12"/>
      <c r="U118" s="2"/>
      <c r="V118" s="2"/>
      <c r="W118" s="12"/>
    </row>
    <row r="119" spans="1:23" ht="15">
      <c r="A119" s="2">
        <v>6.105</v>
      </c>
      <c r="B119" s="2">
        <v>2.6055605734476273</v>
      </c>
      <c r="C119" s="1">
        <v>18940</v>
      </c>
      <c r="D119" s="1"/>
      <c r="E119" s="2">
        <v>6.105</v>
      </c>
      <c r="F119" s="2">
        <v>2.6055605734476273</v>
      </c>
      <c r="G119" s="3">
        <v>-29.1</v>
      </c>
      <c r="J119" s="13"/>
      <c r="K119" s="10"/>
      <c r="L119" s="9"/>
      <c r="M119" s="2"/>
      <c r="N119" s="13"/>
      <c r="O119" s="10"/>
      <c r="P119" s="3"/>
      <c r="S119" s="11"/>
      <c r="T119" s="12"/>
      <c r="U119" s="2"/>
      <c r="V119" s="2"/>
      <c r="W119" s="12"/>
    </row>
    <row r="120" spans="1:20" ht="15">
      <c r="A120" s="2">
        <v>6.165</v>
      </c>
      <c r="B120" s="2">
        <v>2.634661050352622</v>
      </c>
      <c r="C120" s="1">
        <v>15960</v>
      </c>
      <c r="D120" s="1"/>
      <c r="E120" s="2">
        <v>6.165</v>
      </c>
      <c r="F120" s="2">
        <v>2.634661050352622</v>
      </c>
      <c r="G120" s="3">
        <v>-31.65</v>
      </c>
      <c r="J120" s="13"/>
      <c r="K120" s="10"/>
      <c r="L120" s="9"/>
      <c r="M120" s="2"/>
      <c r="N120" s="13"/>
      <c r="O120" s="10"/>
      <c r="P120" s="3"/>
      <c r="S120" s="11"/>
      <c r="T120" s="12"/>
    </row>
    <row r="121" spans="1:23" ht="15">
      <c r="A121" s="2">
        <v>6.225</v>
      </c>
      <c r="B121" s="2">
        <v>2.6638097028694117</v>
      </c>
      <c r="C121" s="1">
        <v>3780</v>
      </c>
      <c r="D121" s="1"/>
      <c r="E121" s="2">
        <v>6.225</v>
      </c>
      <c r="F121" s="2">
        <v>2.6638097028694117</v>
      </c>
      <c r="G121" s="3">
        <v>-36.69</v>
      </c>
      <c r="J121" s="13"/>
      <c r="K121" s="10"/>
      <c r="L121" s="9"/>
      <c r="M121" s="2"/>
      <c r="N121" s="13"/>
      <c r="O121" s="10"/>
      <c r="P121" s="3"/>
      <c r="T121" s="12"/>
      <c r="U121" s="2"/>
      <c r="V121" s="2"/>
      <c r="W121" s="12"/>
    </row>
    <row r="122" spans="1:23" ht="15">
      <c r="A122" s="2">
        <v>6.272</v>
      </c>
      <c r="B122" s="2">
        <v>2.6866767763001924</v>
      </c>
      <c r="C122" s="1">
        <v>4660</v>
      </c>
      <c r="D122" s="1"/>
      <c r="E122" s="2">
        <v>6.272</v>
      </c>
      <c r="F122" s="2">
        <v>2.6866767763001924</v>
      </c>
      <c r="G122" s="3">
        <v>-37.51</v>
      </c>
      <c r="J122" s="13"/>
      <c r="K122" s="10"/>
      <c r="L122" s="9"/>
      <c r="M122" s="2"/>
      <c r="N122" s="13"/>
      <c r="O122" s="10"/>
      <c r="P122" s="3"/>
      <c r="S122" s="11"/>
      <c r="T122" s="12"/>
      <c r="U122" s="2"/>
      <c r="V122" s="2"/>
      <c r="W122" s="12"/>
    </row>
    <row r="123" spans="1:23" ht="15">
      <c r="A123" s="2">
        <v>6.319</v>
      </c>
      <c r="B123" s="2">
        <v>2.7095739340409963</v>
      </c>
      <c r="C123" s="1">
        <v>3200</v>
      </c>
      <c r="D123" s="1"/>
      <c r="E123" s="2">
        <v>6.319</v>
      </c>
      <c r="F123" s="2">
        <v>2.7095739340409963</v>
      </c>
      <c r="G123" s="3">
        <v>-37.18</v>
      </c>
      <c r="H123" s="1">
        <v>1991</v>
      </c>
      <c r="J123" s="13"/>
      <c r="K123" s="10"/>
      <c r="L123" s="9"/>
      <c r="M123" s="2"/>
      <c r="N123" s="13"/>
      <c r="O123" s="10"/>
      <c r="P123" s="3"/>
      <c r="S123" s="11"/>
      <c r="T123" s="12"/>
      <c r="U123" s="2"/>
      <c r="V123" s="2"/>
      <c r="W123" s="12"/>
    </row>
    <row r="124" spans="1:23" ht="15">
      <c r="A124" s="2">
        <v>6.366</v>
      </c>
      <c r="B124" s="2">
        <v>2.7325014119832267</v>
      </c>
      <c r="C124" s="1">
        <v>5380</v>
      </c>
      <c r="D124" s="1">
        <v>1991</v>
      </c>
      <c r="E124" s="2">
        <v>6.366</v>
      </c>
      <c r="F124" s="2">
        <v>2.7325014119832267</v>
      </c>
      <c r="G124" s="3">
        <v>-36.34</v>
      </c>
      <c r="M124" s="2"/>
      <c r="N124" s="13"/>
      <c r="O124" s="10"/>
      <c r="P124" s="3"/>
      <c r="S124" s="11"/>
      <c r="T124" s="12"/>
      <c r="U124" s="2"/>
      <c r="V124" s="2"/>
      <c r="W124" s="12"/>
    </row>
    <row r="125" spans="1:23" ht="15">
      <c r="A125" s="2">
        <v>6.413</v>
      </c>
      <c r="B125" s="2">
        <v>2.7554594491012683</v>
      </c>
      <c r="C125" s="1">
        <v>3980</v>
      </c>
      <c r="D125" s="1"/>
      <c r="E125" s="2">
        <v>6.413</v>
      </c>
      <c r="F125" s="2">
        <v>2.7554594491012683</v>
      </c>
      <c r="G125" s="3">
        <v>-35.1</v>
      </c>
      <c r="J125" s="13"/>
      <c r="K125" s="10"/>
      <c r="L125" s="9"/>
      <c r="M125" s="2"/>
      <c r="N125" s="13"/>
      <c r="O125" s="10"/>
      <c r="P125" s="3"/>
      <c r="S125" s="11"/>
      <c r="T125" s="12"/>
      <c r="U125" s="2"/>
      <c r="V125" s="2"/>
      <c r="W125" s="12"/>
    </row>
    <row r="126" spans="1:23" ht="15">
      <c r="A126" s="2">
        <v>6.46</v>
      </c>
      <c r="B126" s="2">
        <v>2.7784482870396676</v>
      </c>
      <c r="C126" s="1">
        <v>3060</v>
      </c>
      <c r="D126" s="1"/>
      <c r="E126" s="2">
        <v>6.46</v>
      </c>
      <c r="F126" s="2">
        <v>2.7784482870396676</v>
      </c>
      <c r="G126" s="3">
        <v>-33.13</v>
      </c>
      <c r="J126" s="13"/>
      <c r="K126" s="10"/>
      <c r="L126" s="9"/>
      <c r="M126" s="2"/>
      <c r="N126" s="13"/>
      <c r="O126" s="10"/>
      <c r="P126" s="3"/>
      <c r="S126" s="11"/>
      <c r="T126" s="12"/>
      <c r="U126" s="2"/>
      <c r="V126" s="2"/>
      <c r="W126" s="12"/>
    </row>
    <row r="127" spans="1:23" ht="15">
      <c r="A127" s="2">
        <v>6.507</v>
      </c>
      <c r="B127" s="2">
        <v>2.801468169700312</v>
      </c>
      <c r="C127" s="1">
        <v>4520</v>
      </c>
      <c r="D127" s="1"/>
      <c r="E127" s="2">
        <v>6.507</v>
      </c>
      <c r="F127" s="2">
        <v>2.801468169700312</v>
      </c>
      <c r="G127" s="3">
        <v>-31.49</v>
      </c>
      <c r="J127" s="13"/>
      <c r="K127" s="10"/>
      <c r="L127" s="9"/>
      <c r="M127" s="2"/>
      <c r="N127" s="13"/>
      <c r="O127" s="10"/>
      <c r="P127" s="3"/>
      <c r="S127" s="11"/>
      <c r="T127" s="12"/>
      <c r="U127" s="2"/>
      <c r="V127" s="2"/>
      <c r="W127" s="12"/>
    </row>
    <row r="128" spans="1:23" ht="15">
      <c r="A128" s="2">
        <v>6.554</v>
      </c>
      <c r="B128" s="2">
        <v>2.824519342829608</v>
      </c>
      <c r="C128" s="1">
        <v>4200</v>
      </c>
      <c r="D128" s="1"/>
      <c r="E128" s="2">
        <v>6.554</v>
      </c>
      <c r="F128" s="2">
        <v>2.824519342829608</v>
      </c>
      <c r="G128" s="3">
        <v>-30.9</v>
      </c>
      <c r="J128" s="13"/>
      <c r="K128" s="10"/>
      <c r="L128" s="9"/>
      <c r="M128" s="2"/>
      <c r="N128" s="13"/>
      <c r="O128" s="10"/>
      <c r="P128" s="3"/>
      <c r="S128" s="11"/>
      <c r="T128" s="12"/>
      <c r="U128" s="2"/>
      <c r="V128" s="2"/>
      <c r="W128" s="12"/>
    </row>
    <row r="129" spans="1:23" ht="15">
      <c r="A129" s="2">
        <v>6.601</v>
      </c>
      <c r="B129" s="2">
        <v>2.84760205360566</v>
      </c>
      <c r="C129" s="1">
        <v>4780</v>
      </c>
      <c r="D129" s="1"/>
      <c r="E129" s="2">
        <v>6.601</v>
      </c>
      <c r="F129" s="2">
        <v>2.84760205360566</v>
      </c>
      <c r="G129" s="3">
        <v>-30.68</v>
      </c>
      <c r="J129" s="13"/>
      <c r="K129" s="10"/>
      <c r="L129" s="9"/>
      <c r="M129" s="2"/>
      <c r="N129" s="13"/>
      <c r="O129" s="10"/>
      <c r="P129" s="3"/>
      <c r="S129" s="11"/>
      <c r="T129" s="12"/>
      <c r="U129" s="2"/>
      <c r="V129" s="2"/>
      <c r="W129" s="12"/>
    </row>
    <row r="130" spans="1:23" ht="15">
      <c r="A130" s="2">
        <v>6.648</v>
      </c>
      <c r="B130" s="2">
        <v>2.870716550225451</v>
      </c>
      <c r="C130" s="1">
        <v>5020</v>
      </c>
      <c r="D130" s="1"/>
      <c r="E130" s="2">
        <v>6.648</v>
      </c>
      <c r="F130" s="2">
        <v>2.870716550225451</v>
      </c>
      <c r="G130" s="3">
        <v>-30.06</v>
      </c>
      <c r="J130" s="13"/>
      <c r="K130" s="10"/>
      <c r="L130" s="9"/>
      <c r="M130" s="2"/>
      <c r="N130" s="13"/>
      <c r="O130" s="10"/>
      <c r="P130" s="3"/>
      <c r="S130" s="11"/>
      <c r="T130" s="12"/>
      <c r="U130" s="2"/>
      <c r="V130" s="2"/>
      <c r="W130" s="12"/>
    </row>
    <row r="131" spans="1:23" ht="15">
      <c r="A131" s="2">
        <v>6.695</v>
      </c>
      <c r="B131" s="2">
        <v>2.893863081492019</v>
      </c>
      <c r="C131" s="1">
        <v>11600</v>
      </c>
      <c r="D131" s="1"/>
      <c r="E131" s="2">
        <v>6.695</v>
      </c>
      <c r="F131" s="2">
        <v>2.893863081492019</v>
      </c>
      <c r="G131" s="3">
        <v>-28.32</v>
      </c>
      <c r="J131" s="13"/>
      <c r="K131" s="10"/>
      <c r="L131" s="9"/>
      <c r="M131" s="2"/>
      <c r="N131" s="13"/>
      <c r="O131" s="10"/>
      <c r="P131" s="3"/>
      <c r="T131" s="12"/>
      <c r="U131" s="2"/>
      <c r="V131" s="2"/>
      <c r="W131" s="12"/>
    </row>
    <row r="132" spans="1:23" ht="15">
      <c r="A132" s="2">
        <v>6.742</v>
      </c>
      <c r="B132" s="2">
        <v>2.9170418964016385</v>
      </c>
      <c r="C132" s="1">
        <v>6000</v>
      </c>
      <c r="D132" s="1"/>
      <c r="E132" s="2">
        <v>6.742</v>
      </c>
      <c r="F132" s="2">
        <v>2.9170418964016385</v>
      </c>
      <c r="G132" s="3">
        <v>-25.99</v>
      </c>
      <c r="J132" s="13"/>
      <c r="K132" s="10"/>
      <c r="L132" s="9"/>
      <c r="M132" s="2"/>
      <c r="N132" s="13"/>
      <c r="O132" s="10"/>
      <c r="P132" s="3"/>
      <c r="S132" s="11"/>
      <c r="T132" s="12"/>
      <c r="U132" s="2"/>
      <c r="V132" s="2"/>
      <c r="W132" s="12"/>
    </row>
    <row r="133" spans="1:23" ht="15">
      <c r="A133" s="2">
        <v>6.789</v>
      </c>
      <c r="B133" s="2">
        <v>2.940253243730998</v>
      </c>
      <c r="C133" s="1">
        <v>5040</v>
      </c>
      <c r="D133" s="1"/>
      <c r="E133" s="2">
        <v>6.789</v>
      </c>
      <c r="F133" s="2">
        <v>2.940253243730998</v>
      </c>
      <c r="G133" s="3">
        <v>-24.98</v>
      </c>
      <c r="J133" s="13"/>
      <c r="K133" s="10"/>
      <c r="L133" s="9"/>
      <c r="M133" s="2"/>
      <c r="N133" s="13"/>
      <c r="O133" s="10"/>
      <c r="P133" s="3"/>
      <c r="S133" s="11"/>
      <c r="T133" s="12"/>
      <c r="U133" s="2"/>
      <c r="V133" s="2"/>
      <c r="W133" s="12"/>
    </row>
    <row r="134" spans="1:23" ht="15">
      <c r="A134" s="2">
        <v>6.836</v>
      </c>
      <c r="B134" s="2">
        <v>2.9634973716243787</v>
      </c>
      <c r="C134" s="1">
        <v>3340</v>
      </c>
      <c r="D134" s="1"/>
      <c r="E134" s="2">
        <v>6.836</v>
      </c>
      <c r="F134" s="2">
        <v>2.9634973716243787</v>
      </c>
      <c r="G134" s="3">
        <v>-24.96</v>
      </c>
      <c r="J134" s="13"/>
      <c r="K134" s="10"/>
      <c r="L134" s="9"/>
      <c r="M134" s="2"/>
      <c r="S134" s="11"/>
      <c r="T134" s="12"/>
      <c r="U134" s="2"/>
      <c r="V134" s="2"/>
      <c r="W134" s="12"/>
    </row>
    <row r="135" spans="1:23" ht="15">
      <c r="A135" s="2">
        <v>6.883</v>
      </c>
      <c r="B135" s="2">
        <v>2.986774527180835</v>
      </c>
      <c r="C135" s="1">
        <v>8400</v>
      </c>
      <c r="D135" s="1"/>
      <c r="E135" s="2">
        <v>6.883</v>
      </c>
      <c r="F135" s="2">
        <v>2.986774527180835</v>
      </c>
      <c r="G135" s="3">
        <v>-23.35</v>
      </c>
      <c r="J135" s="13"/>
      <c r="K135" s="10"/>
      <c r="L135" s="9"/>
      <c r="M135" s="2"/>
      <c r="N135" s="13"/>
      <c r="O135" s="10"/>
      <c r="P135" s="3"/>
      <c r="S135" s="11"/>
      <c r="T135" s="12"/>
      <c r="U135" s="2"/>
      <c r="V135" s="2"/>
      <c r="W135" s="12"/>
    </row>
    <row r="136" spans="1:23" ht="15">
      <c r="A136" s="2">
        <v>6.931</v>
      </c>
      <c r="B136" s="2">
        <v>3.010581285457586</v>
      </c>
      <c r="C136" s="1">
        <v>8660</v>
      </c>
      <c r="D136" s="1"/>
      <c r="E136" s="2">
        <v>6.931</v>
      </c>
      <c r="F136" s="2">
        <v>3.010581285457586</v>
      </c>
      <c r="G136" s="3">
        <v>-23.11</v>
      </c>
      <c r="J136" s="13"/>
      <c r="K136" s="10"/>
      <c r="L136" s="9"/>
      <c r="M136" s="2"/>
      <c r="N136" s="13"/>
      <c r="O136" s="10"/>
      <c r="P136" s="3"/>
      <c r="S136" s="11"/>
      <c r="T136" s="12"/>
      <c r="U136" s="2"/>
      <c r="V136" s="2"/>
      <c r="W136" s="12"/>
    </row>
    <row r="137" spans="1:23" ht="15">
      <c r="A137" s="2">
        <v>6.979</v>
      </c>
      <c r="B137" s="2">
        <v>3.03442300762101</v>
      </c>
      <c r="C137" s="1">
        <v>11600</v>
      </c>
      <c r="D137" s="1"/>
      <c r="E137" s="2">
        <v>6.979</v>
      </c>
      <c r="F137" s="2">
        <v>3.03442300762101</v>
      </c>
      <c r="G137" s="3">
        <v>-24.12</v>
      </c>
      <c r="M137" s="2"/>
      <c r="N137" s="13"/>
      <c r="O137" s="10"/>
      <c r="P137" s="3"/>
      <c r="S137" s="11"/>
      <c r="T137" s="12"/>
      <c r="U137" s="2"/>
      <c r="V137" s="2"/>
      <c r="W137" s="12"/>
    </row>
    <row r="138" spans="1:23" ht="15">
      <c r="A138" s="2">
        <v>7.027</v>
      </c>
      <c r="B138" s="2">
        <v>3.0582999508154107</v>
      </c>
      <c r="C138" s="1">
        <v>10260</v>
      </c>
      <c r="D138" s="1"/>
      <c r="E138" s="2">
        <v>7.027</v>
      </c>
      <c r="F138" s="2">
        <v>3.0582999508154107</v>
      </c>
      <c r="G138" s="3">
        <v>-25.8</v>
      </c>
      <c r="J138" s="13"/>
      <c r="K138" s="10"/>
      <c r="L138" s="9"/>
      <c r="M138" s="2"/>
      <c r="N138" s="13"/>
      <c r="O138" s="10"/>
      <c r="P138" s="3"/>
      <c r="S138" s="11"/>
      <c r="T138" s="12"/>
      <c r="U138" s="2"/>
      <c r="V138" s="2"/>
      <c r="W138" s="12"/>
    </row>
    <row r="139" spans="1:23" ht="15">
      <c r="A139" s="2">
        <v>7.075</v>
      </c>
      <c r="B139" s="2">
        <v>3.0822123692325527</v>
      </c>
      <c r="C139" s="1">
        <v>7020</v>
      </c>
      <c r="D139" s="1"/>
      <c r="E139" s="2">
        <v>7.075</v>
      </c>
      <c r="F139" s="2">
        <v>3.0822123692325527</v>
      </c>
      <c r="G139" s="3">
        <v>-29.35</v>
      </c>
      <c r="J139" s="13"/>
      <c r="K139" s="10"/>
      <c r="L139" s="9"/>
      <c r="M139" s="2"/>
      <c r="N139" s="13"/>
      <c r="O139" s="10"/>
      <c r="P139" s="3"/>
      <c r="S139" s="11"/>
      <c r="T139" s="12"/>
      <c r="U139" s="2"/>
      <c r="V139" s="2"/>
      <c r="W139" s="12"/>
    </row>
    <row r="140" spans="1:23" ht="15">
      <c r="A140" s="2">
        <v>7.13</v>
      </c>
      <c r="B140" s="2">
        <v>3.1096559474247263</v>
      </c>
      <c r="C140" s="1">
        <v>12620</v>
      </c>
      <c r="D140" s="1"/>
      <c r="E140" s="2">
        <v>7.13</v>
      </c>
      <c r="F140" s="2">
        <v>3.1096559474247263</v>
      </c>
      <c r="G140" s="3">
        <v>-31.08</v>
      </c>
      <c r="J140" s="13"/>
      <c r="K140" s="10"/>
      <c r="L140" s="9"/>
      <c r="M140" s="2"/>
      <c r="N140" s="13"/>
      <c r="O140" s="10"/>
      <c r="P140" s="3"/>
      <c r="S140" s="11"/>
      <c r="T140" s="12"/>
      <c r="U140" s="2"/>
      <c r="V140" s="2"/>
      <c r="W140" s="12"/>
    </row>
    <row r="141" spans="1:23" ht="15">
      <c r="A141" s="2">
        <v>7.18</v>
      </c>
      <c r="B141" s="2">
        <v>3.1346456729749175</v>
      </c>
      <c r="C141" s="1">
        <v>14940</v>
      </c>
      <c r="D141" s="1"/>
      <c r="E141" s="2">
        <v>7.18</v>
      </c>
      <c r="F141" s="2">
        <v>3.1346456729749175</v>
      </c>
      <c r="G141" s="3">
        <v>-32.58</v>
      </c>
      <c r="J141" s="13"/>
      <c r="K141" s="10"/>
      <c r="L141" s="9"/>
      <c r="M141" s="2"/>
      <c r="N141" s="13"/>
      <c r="O141" s="10"/>
      <c r="P141" s="3"/>
      <c r="S141" s="11"/>
      <c r="T141" s="12"/>
      <c r="U141" s="2"/>
      <c r="V141" s="2"/>
      <c r="W141" s="12"/>
    </row>
    <row r="142" spans="1:20" ht="15">
      <c r="A142" s="2">
        <v>7.23</v>
      </c>
      <c r="B142" s="2">
        <v>3.1596747436250463</v>
      </c>
      <c r="C142" s="1">
        <v>6520</v>
      </c>
      <c r="D142" s="1"/>
      <c r="E142" s="2">
        <v>7.23</v>
      </c>
      <c r="F142" s="2">
        <v>3.1596747436250463</v>
      </c>
      <c r="G142" s="3">
        <v>-34.3</v>
      </c>
      <c r="J142" s="13"/>
      <c r="K142" s="10"/>
      <c r="L142" s="9"/>
      <c r="M142" s="2"/>
      <c r="N142" s="13"/>
      <c r="O142" s="10"/>
      <c r="P142" s="3"/>
      <c r="S142" s="11"/>
      <c r="T142" s="12"/>
    </row>
    <row r="143" spans="1:23" ht="15">
      <c r="A143" s="2">
        <v>7.28</v>
      </c>
      <c r="B143" s="2">
        <v>3.1847434269541752</v>
      </c>
      <c r="C143" s="1">
        <v>4780</v>
      </c>
      <c r="D143" s="1"/>
      <c r="E143" s="2">
        <v>7.28</v>
      </c>
      <c r="F143" s="2">
        <v>3.1847434269541752</v>
      </c>
      <c r="G143" s="3">
        <v>-35.22</v>
      </c>
      <c r="J143" s="13"/>
      <c r="K143" s="10"/>
      <c r="L143" s="9"/>
      <c r="M143" s="2"/>
      <c r="N143" s="13"/>
      <c r="O143" s="10"/>
      <c r="P143" s="3"/>
      <c r="S143" s="11"/>
      <c r="T143" s="12"/>
      <c r="U143" s="2"/>
      <c r="V143" s="2"/>
      <c r="W143" s="12"/>
    </row>
    <row r="144" spans="1:23" ht="15">
      <c r="A144" s="2">
        <v>7.33</v>
      </c>
      <c r="B144" s="2">
        <v>3.2098519842413666</v>
      </c>
      <c r="C144" s="1">
        <v>4300</v>
      </c>
      <c r="D144" s="1"/>
      <c r="E144" s="2">
        <v>7.33</v>
      </c>
      <c r="F144" s="2">
        <v>3.2098519842413666</v>
      </c>
      <c r="G144" s="3">
        <v>-35.58</v>
      </c>
      <c r="J144" s="13"/>
      <c r="K144" s="10"/>
      <c r="L144" s="9"/>
      <c r="M144" s="2"/>
      <c r="N144" s="13"/>
      <c r="O144" s="10"/>
      <c r="P144" s="3"/>
      <c r="S144" s="11"/>
      <c r="T144" s="12"/>
      <c r="U144" s="2"/>
      <c r="V144" s="2"/>
      <c r="W144" s="12"/>
    </row>
    <row r="145" spans="1:23" ht="15">
      <c r="A145" s="2">
        <v>7.38</v>
      </c>
      <c r="B145" s="2">
        <v>3.235000669903183</v>
      </c>
      <c r="C145" s="1">
        <v>4420</v>
      </c>
      <c r="D145" s="1"/>
      <c r="E145" s="2">
        <v>7.38</v>
      </c>
      <c r="F145" s="2">
        <v>3.235000669903183</v>
      </c>
      <c r="G145" s="3">
        <v>-34.3</v>
      </c>
      <c r="H145" s="1">
        <v>1990</v>
      </c>
      <c r="J145" s="13"/>
      <c r="K145" s="10"/>
      <c r="L145" s="9"/>
      <c r="M145" s="2"/>
      <c r="N145" s="13"/>
      <c r="O145" s="10"/>
      <c r="P145" s="3"/>
      <c r="S145" s="11"/>
      <c r="T145" s="12"/>
      <c r="U145" s="2"/>
      <c r="V145" s="2"/>
      <c r="W145" s="12"/>
    </row>
    <row r="146" spans="1:23" ht="15">
      <c r="A146" s="2">
        <v>7.43</v>
      </c>
      <c r="B146" s="2">
        <v>3.260189730931187</v>
      </c>
      <c r="C146" s="1">
        <v>8160</v>
      </c>
      <c r="D146" s="1">
        <v>1990</v>
      </c>
      <c r="E146" s="2">
        <v>7.43</v>
      </c>
      <c r="F146" s="2">
        <v>3.260189730931187</v>
      </c>
      <c r="G146" s="3">
        <v>-33.06</v>
      </c>
      <c r="J146" s="13"/>
      <c r="K146" s="10"/>
      <c r="L146" s="9"/>
      <c r="M146" s="2"/>
      <c r="N146" s="13"/>
      <c r="O146" s="10"/>
      <c r="P146" s="3"/>
      <c r="T146" s="12"/>
      <c r="U146" s="2"/>
      <c r="V146" s="2"/>
      <c r="W146" s="12"/>
    </row>
    <row r="147" spans="1:23" ht="15">
      <c r="A147" s="2">
        <v>7.48</v>
      </c>
      <c r="B147" s="2">
        <v>3.285419406329441</v>
      </c>
      <c r="C147" s="1">
        <v>12320</v>
      </c>
      <c r="D147" s="1"/>
      <c r="E147" s="2">
        <v>7.48</v>
      </c>
      <c r="F147" s="2">
        <v>3.285419406329441</v>
      </c>
      <c r="G147" s="3">
        <v>-31.55</v>
      </c>
      <c r="J147" s="13"/>
      <c r="K147" s="10"/>
      <c r="L147" s="9"/>
      <c r="M147" s="2"/>
      <c r="N147" s="13"/>
      <c r="O147" s="10"/>
      <c r="P147" s="3"/>
      <c r="S147" s="11"/>
      <c r="T147" s="12"/>
      <c r="U147" s="2"/>
      <c r="V147" s="2"/>
      <c r="W147" s="12"/>
    </row>
    <row r="148" spans="1:23" ht="15">
      <c r="A148" s="2">
        <v>7.53</v>
      </c>
      <c r="B148" s="2">
        <v>3.310689926552007</v>
      </c>
      <c r="C148" s="1">
        <v>5720</v>
      </c>
      <c r="D148" s="1"/>
      <c r="E148" s="2">
        <v>7.53</v>
      </c>
      <c r="F148" s="2">
        <v>3.310689926552007</v>
      </c>
      <c r="G148" s="3">
        <v>-30.72</v>
      </c>
      <c r="J148" s="13"/>
      <c r="K148" s="10"/>
      <c r="L148" s="9"/>
      <c r="M148" s="2"/>
      <c r="N148" s="13"/>
      <c r="O148" s="10"/>
      <c r="P148" s="3"/>
      <c r="S148" s="11"/>
      <c r="T148" s="12"/>
      <c r="U148" s="2"/>
      <c r="V148" s="2"/>
      <c r="W148" s="12"/>
    </row>
    <row r="149" spans="1:23" ht="15">
      <c r="A149" s="2">
        <v>7.58</v>
      </c>
      <c r="B149" s="2">
        <v>3.3360015129404483</v>
      </c>
      <c r="C149" s="1">
        <v>7700</v>
      </c>
      <c r="D149" s="1"/>
      <c r="E149" s="2">
        <v>7.58</v>
      </c>
      <c r="F149" s="2">
        <v>3.3360015129404483</v>
      </c>
      <c r="G149" s="3">
        <v>-30.12</v>
      </c>
      <c r="J149" s="13"/>
      <c r="K149" s="10"/>
      <c r="L149" s="9"/>
      <c r="M149" s="2"/>
      <c r="N149" s="13"/>
      <c r="O149" s="10"/>
      <c r="P149" s="3"/>
      <c r="S149" s="11"/>
      <c r="T149" s="12"/>
      <c r="U149" s="2"/>
      <c r="V149" s="2"/>
      <c r="W149" s="12"/>
    </row>
    <row r="150" spans="1:23" ht="15">
      <c r="A150" s="2">
        <v>7.63</v>
      </c>
      <c r="B150" s="2">
        <v>3.361354377161327</v>
      </c>
      <c r="C150" s="1">
        <v>6720</v>
      </c>
      <c r="D150" s="1"/>
      <c r="E150" s="2">
        <v>7.63</v>
      </c>
      <c r="F150" s="2">
        <v>3.361354377161327</v>
      </c>
      <c r="G150" s="3">
        <v>-30.33</v>
      </c>
      <c r="J150" s="13"/>
      <c r="K150" s="10"/>
      <c r="L150" s="9"/>
      <c r="M150" s="2"/>
      <c r="N150" s="13"/>
      <c r="O150" s="10"/>
      <c r="P150" s="3"/>
      <c r="S150" s="11"/>
      <c r="T150" s="12"/>
      <c r="U150" s="2"/>
      <c r="V150" s="2"/>
      <c r="W150" s="12"/>
    </row>
    <row r="151" spans="1:23" ht="15">
      <c r="A151" s="2">
        <v>7.68</v>
      </c>
      <c r="B151" s="2">
        <v>3.386748720643706</v>
      </c>
      <c r="C151" s="1">
        <v>5860</v>
      </c>
      <c r="D151" s="1"/>
      <c r="E151" s="2">
        <v>7.68</v>
      </c>
      <c r="F151" s="2">
        <v>3.386748720643706</v>
      </c>
      <c r="G151" s="3">
        <v>-31.69</v>
      </c>
      <c r="J151" s="13"/>
      <c r="K151" s="10"/>
      <c r="L151" s="9"/>
      <c r="M151" s="2"/>
      <c r="N151" s="13"/>
      <c r="O151" s="10"/>
      <c r="P151" s="3"/>
      <c r="S151" s="11"/>
      <c r="T151" s="12"/>
      <c r="U151" s="2"/>
      <c r="V151" s="2"/>
      <c r="W151" s="12"/>
    </row>
    <row r="152" spans="1:23" ht="15">
      <c r="A152" s="2">
        <v>7.73</v>
      </c>
      <c r="B152" s="2">
        <v>3.4121847340166473</v>
      </c>
      <c r="C152" s="1">
        <v>5660</v>
      </c>
      <c r="D152" s="1"/>
      <c r="E152" s="2">
        <v>7.73</v>
      </c>
      <c r="F152" s="2">
        <v>3.4121847340166473</v>
      </c>
      <c r="G152" s="3">
        <v>-33.45</v>
      </c>
      <c r="J152" s="13"/>
      <c r="K152" s="10"/>
      <c r="L152" s="9"/>
      <c r="M152" s="2"/>
      <c r="N152" s="13"/>
      <c r="O152" s="10"/>
      <c r="P152" s="3"/>
      <c r="S152" s="11"/>
      <c r="T152" s="12"/>
      <c r="U152" s="2"/>
      <c r="V152" s="2"/>
      <c r="W152" s="12"/>
    </row>
    <row r="153" spans="1:23" ht="15">
      <c r="A153" s="2">
        <v>7.78</v>
      </c>
      <c r="B153" s="2">
        <v>3.437662596546714</v>
      </c>
      <c r="C153" s="1">
        <v>4000</v>
      </c>
      <c r="D153" s="1"/>
      <c r="E153" s="2">
        <v>7.78</v>
      </c>
      <c r="F153" s="2">
        <v>3.437662596546714</v>
      </c>
      <c r="G153" s="3">
        <v>-34.21</v>
      </c>
      <c r="J153" s="13"/>
      <c r="K153" s="10"/>
      <c r="L153" s="9"/>
      <c r="M153" s="2"/>
      <c r="N153" s="13"/>
      <c r="O153" s="10"/>
      <c r="P153" s="3"/>
      <c r="T153" s="12"/>
      <c r="U153" s="2"/>
      <c r="V153" s="2"/>
      <c r="W153" s="12"/>
    </row>
    <row r="154" spans="1:23" ht="15">
      <c r="A154" s="2">
        <v>7.83</v>
      </c>
      <c r="B154" s="2">
        <v>3.4631824755754677</v>
      </c>
      <c r="C154" s="1">
        <v>6000</v>
      </c>
      <c r="D154" s="1"/>
      <c r="E154" s="2">
        <v>7.83</v>
      </c>
      <c r="F154" s="2">
        <v>3.4631824755754677</v>
      </c>
      <c r="G154" s="3">
        <v>-33.51</v>
      </c>
      <c r="J154" s="13"/>
      <c r="K154" s="10"/>
      <c r="L154" s="9"/>
      <c r="M154" s="2"/>
      <c r="N154" s="13"/>
      <c r="O154" s="10"/>
      <c r="P154" s="3"/>
      <c r="S154" s="11"/>
      <c r="T154" s="12"/>
      <c r="U154" s="2"/>
      <c r="V154" s="2"/>
      <c r="W154" s="12"/>
    </row>
    <row r="155" spans="1:23" ht="15">
      <c r="A155" s="2">
        <v>7.885</v>
      </c>
      <c r="B155" s="2">
        <v>3.4913030546360773</v>
      </c>
      <c r="C155" s="1">
        <v>5920</v>
      </c>
      <c r="D155" s="1"/>
      <c r="E155" s="2">
        <v>7.885</v>
      </c>
      <c r="F155" s="2">
        <v>3.4913030546360773</v>
      </c>
      <c r="G155" s="3">
        <v>-29.44</v>
      </c>
      <c r="J155" s="13"/>
      <c r="K155" s="10"/>
      <c r="L155" s="9"/>
      <c r="M155" s="2"/>
      <c r="N155" s="13"/>
      <c r="O155" s="10"/>
      <c r="P155" s="3"/>
      <c r="S155" s="11"/>
      <c r="T155" s="12"/>
      <c r="U155" s="2"/>
      <c r="V155" s="2"/>
      <c r="W155" s="12"/>
    </row>
    <row r="156" spans="1:23" ht="15">
      <c r="A156" s="2">
        <v>7.935</v>
      </c>
      <c r="B156" s="2">
        <v>3.5169116567700898</v>
      </c>
      <c r="C156" s="1">
        <v>8900</v>
      </c>
      <c r="D156" s="1"/>
      <c r="E156" s="2">
        <v>7.935</v>
      </c>
      <c r="F156" s="2">
        <v>3.5169116567700898</v>
      </c>
      <c r="G156" s="3">
        <v>-26.9</v>
      </c>
      <c r="J156" s="13"/>
      <c r="K156" s="10"/>
      <c r="L156" s="9"/>
      <c r="M156" s="2"/>
      <c r="N156" s="13"/>
      <c r="O156" s="10"/>
      <c r="P156" s="3"/>
      <c r="S156" s="11"/>
      <c r="T156" s="12"/>
      <c r="U156" s="2"/>
      <c r="V156" s="2"/>
      <c r="W156" s="12"/>
    </row>
    <row r="157" spans="1:23" ht="15">
      <c r="A157" s="2">
        <v>7.985</v>
      </c>
      <c r="B157" s="2">
        <v>3.5425627123012897</v>
      </c>
      <c r="C157" s="1">
        <v>6220</v>
      </c>
      <c r="D157" s="1"/>
      <c r="E157" s="2">
        <v>7.985</v>
      </c>
      <c r="F157" s="2">
        <v>3.5425627123012897</v>
      </c>
      <c r="G157" s="3">
        <v>-24.41</v>
      </c>
      <c r="J157" s="13"/>
      <c r="K157" s="10"/>
      <c r="L157" s="9"/>
      <c r="M157" s="2"/>
      <c r="N157" s="13"/>
      <c r="O157" s="10"/>
      <c r="P157" s="3"/>
      <c r="S157" s="11"/>
      <c r="T157" s="12"/>
      <c r="U157" s="2"/>
      <c r="V157" s="2"/>
      <c r="W157" s="12"/>
    </row>
    <row r="158" spans="1:23" ht="15">
      <c r="A158" s="2">
        <v>8.035</v>
      </c>
      <c r="B158" s="2">
        <v>3.568256333797802</v>
      </c>
      <c r="C158" s="1">
        <v>9680</v>
      </c>
      <c r="D158" s="1"/>
      <c r="E158" s="2">
        <v>8.035</v>
      </c>
      <c r="F158" s="2">
        <v>3.568256333797802</v>
      </c>
      <c r="G158" s="3">
        <v>-24.4</v>
      </c>
      <c r="J158" s="13"/>
      <c r="K158" s="10"/>
      <c r="L158" s="9"/>
      <c r="M158" s="2"/>
      <c r="T158" s="12"/>
      <c r="U158" s="2"/>
      <c r="V158" s="2"/>
      <c r="W158" s="12"/>
    </row>
    <row r="159" spans="1:23" ht="15">
      <c r="A159" s="2">
        <v>8.085</v>
      </c>
      <c r="B159" s="2">
        <v>3.5939926190340024</v>
      </c>
      <c r="C159" s="1">
        <v>14740</v>
      </c>
      <c r="D159" s="1"/>
      <c r="E159" s="2">
        <v>8.085</v>
      </c>
      <c r="F159" s="2">
        <v>3.5939926190340024</v>
      </c>
      <c r="G159" s="3">
        <v>-24.8</v>
      </c>
      <c r="J159" s="13"/>
      <c r="K159" s="10"/>
      <c r="L159" s="9"/>
      <c r="M159" s="2"/>
      <c r="N159" s="13"/>
      <c r="O159" s="10"/>
      <c r="P159" s="3"/>
      <c r="S159" s="11"/>
      <c r="T159" s="12"/>
      <c r="U159" s="2"/>
      <c r="V159" s="2"/>
      <c r="W159" s="12"/>
    </row>
    <row r="160" spans="1:23" ht="15">
      <c r="A160" s="2">
        <v>8.135</v>
      </c>
      <c r="B160" s="2">
        <v>3.619771650428015</v>
      </c>
      <c r="C160" s="1">
        <v>11560</v>
      </c>
      <c r="D160" s="1"/>
      <c r="E160" s="2">
        <v>8.135</v>
      </c>
      <c r="F160" s="2">
        <v>3.619771650428015</v>
      </c>
      <c r="G160" s="3">
        <v>-27.69</v>
      </c>
      <c r="J160" s="13"/>
      <c r="K160" s="10"/>
      <c r="L160" s="9"/>
      <c r="M160" s="2"/>
      <c r="N160" s="13"/>
      <c r="O160" s="10"/>
      <c r="P160" s="3"/>
      <c r="S160" s="11"/>
      <c r="T160" s="12"/>
      <c r="U160" s="2"/>
      <c r="V160" s="2"/>
      <c r="W160" s="12"/>
    </row>
    <row r="161" spans="1:23" ht="15">
      <c r="A161" s="2">
        <v>8.182</v>
      </c>
      <c r="B161" s="2">
        <v>3.6440429757564194</v>
      </c>
      <c r="C161" s="1">
        <v>11840</v>
      </c>
      <c r="D161" s="1"/>
      <c r="E161" s="2">
        <v>8.182</v>
      </c>
      <c r="F161" s="2">
        <v>3.6440429757564194</v>
      </c>
      <c r="G161" s="3">
        <v>-30.74</v>
      </c>
      <c r="J161" s="13"/>
      <c r="K161" s="10"/>
      <c r="L161" s="9"/>
      <c r="M161" s="2"/>
      <c r="N161" s="13"/>
      <c r="O161" s="10"/>
      <c r="P161" s="3"/>
      <c r="S161" s="11"/>
      <c r="T161" s="12"/>
      <c r="U161" s="2"/>
      <c r="V161" s="2"/>
      <c r="W161" s="12"/>
    </row>
    <row r="162" spans="1:20" ht="15">
      <c r="A162" s="2">
        <v>8.229</v>
      </c>
      <c r="B162" s="2">
        <v>3.6683521723856005</v>
      </c>
      <c r="C162" s="1">
        <v>23320</v>
      </c>
      <c r="D162" s="1"/>
      <c r="E162" s="2">
        <v>8.229</v>
      </c>
      <c r="F162" s="2">
        <v>3.6683521723856005</v>
      </c>
      <c r="G162" s="3">
        <v>-34.25</v>
      </c>
      <c r="J162" s="13"/>
      <c r="K162" s="10"/>
      <c r="L162" s="9"/>
      <c r="M162" s="2"/>
      <c r="N162" s="13"/>
      <c r="O162" s="10"/>
      <c r="P162" s="3"/>
      <c r="S162" s="11"/>
      <c r="T162" s="12"/>
    </row>
    <row r="163" spans="1:23" ht="15">
      <c r="A163" s="2">
        <v>8.276</v>
      </c>
      <c r="B163" s="2">
        <v>3.692699269001274</v>
      </c>
      <c r="C163" s="1">
        <v>9560</v>
      </c>
      <c r="D163" s="1"/>
      <c r="E163" s="2">
        <v>8.276</v>
      </c>
      <c r="F163" s="2">
        <v>3.692699269001274</v>
      </c>
      <c r="G163" s="3">
        <v>-36.81</v>
      </c>
      <c r="J163" s="13"/>
      <c r="K163" s="10"/>
      <c r="L163" s="9"/>
      <c r="M163" s="2"/>
      <c r="N163" s="13"/>
      <c r="O163" s="10"/>
      <c r="P163" s="3"/>
      <c r="S163" s="11"/>
      <c r="T163" s="12"/>
      <c r="U163" s="2"/>
      <c r="V163" s="2"/>
      <c r="W163" s="12"/>
    </row>
    <row r="164" spans="1:23" ht="15">
      <c r="A164" s="2">
        <v>8.323</v>
      </c>
      <c r="B164" s="2">
        <v>3.7170842805957953</v>
      </c>
      <c r="C164" s="1">
        <v>12140</v>
      </c>
      <c r="D164" s="1"/>
      <c r="E164" s="2">
        <v>8.323</v>
      </c>
      <c r="F164" s="2">
        <v>3.7170842805957953</v>
      </c>
      <c r="G164" s="3">
        <v>-37.34</v>
      </c>
      <c r="M164" s="2"/>
      <c r="N164" s="13"/>
      <c r="O164" s="10"/>
      <c r="P164" s="3"/>
      <c r="S164" s="11"/>
      <c r="T164" s="12"/>
      <c r="U164" s="2"/>
      <c r="V164" s="2"/>
      <c r="W164" s="12"/>
    </row>
    <row r="165" spans="1:23" ht="15">
      <c r="A165" s="2">
        <v>8.37</v>
      </c>
      <c r="B165" s="2">
        <v>3.7415072080553378</v>
      </c>
      <c r="C165" s="1">
        <v>6460</v>
      </c>
      <c r="D165" s="1"/>
      <c r="E165" s="2">
        <v>8.37</v>
      </c>
      <c r="F165" s="2">
        <v>3.7415072080553378</v>
      </c>
      <c r="G165" s="3">
        <v>-35.96</v>
      </c>
      <c r="H165" s="1">
        <v>1989</v>
      </c>
      <c r="J165" s="13"/>
      <c r="K165" s="10"/>
      <c r="L165" s="9"/>
      <c r="M165" s="2"/>
      <c r="N165" s="13"/>
      <c r="O165" s="10"/>
      <c r="P165" s="3"/>
      <c r="S165" s="11"/>
      <c r="T165" s="12"/>
      <c r="U165" s="2"/>
      <c r="V165" s="2"/>
      <c r="W165" s="12"/>
    </row>
    <row r="166" spans="1:23" ht="15">
      <c r="A166" s="2">
        <v>8.417</v>
      </c>
      <c r="B166" s="2">
        <v>3.765968037747072</v>
      </c>
      <c r="C166" s="1">
        <v>3420</v>
      </c>
      <c r="D166" s="1"/>
      <c r="E166" s="2">
        <v>8.417</v>
      </c>
      <c r="F166" s="2">
        <v>3.765968037747072</v>
      </c>
      <c r="G166" s="3">
        <v>-33.82</v>
      </c>
      <c r="J166" s="13"/>
      <c r="K166" s="10"/>
      <c r="L166" s="9"/>
      <c r="M166" s="2"/>
      <c r="N166" s="13"/>
      <c r="O166" s="10"/>
      <c r="P166" s="3"/>
      <c r="S166" s="11"/>
      <c r="T166" s="12"/>
      <c r="U166" s="2"/>
      <c r="V166" s="2"/>
      <c r="W166" s="12"/>
    </row>
    <row r="167" spans="1:23" ht="15">
      <c r="A167" s="2">
        <v>8.464</v>
      </c>
      <c r="B167" s="2">
        <v>3.790466741106345</v>
      </c>
      <c r="C167" s="1">
        <v>3760</v>
      </c>
      <c r="D167" s="1">
        <v>1989</v>
      </c>
      <c r="E167" s="2">
        <v>8.464</v>
      </c>
      <c r="F167" s="2">
        <v>3.790466741106345</v>
      </c>
      <c r="G167" s="3">
        <v>-31.64</v>
      </c>
      <c r="J167" s="13"/>
      <c r="K167" s="10"/>
      <c r="L167" s="9"/>
      <c r="M167" s="2"/>
      <c r="N167" s="13"/>
      <c r="O167" s="10"/>
      <c r="P167" s="3"/>
      <c r="S167" s="11"/>
      <c r="T167" s="12"/>
      <c r="U167" s="2"/>
      <c r="V167" s="2"/>
      <c r="W167" s="12"/>
    </row>
    <row r="168" spans="1:23" ht="15">
      <c r="A168" s="2">
        <v>8.511</v>
      </c>
      <c r="B168" s="2">
        <v>3.8150032742238587</v>
      </c>
      <c r="C168" s="1">
        <v>4300</v>
      </c>
      <c r="D168" s="1"/>
      <c r="E168" s="2">
        <v>8.511</v>
      </c>
      <c r="F168" s="2">
        <v>3.8150032742238587</v>
      </c>
      <c r="G168" s="3">
        <v>-30.97</v>
      </c>
      <c r="J168" s="13"/>
      <c r="K168" s="10"/>
      <c r="L168" s="9"/>
      <c r="M168" s="2"/>
      <c r="N168" s="13"/>
      <c r="O168" s="10"/>
      <c r="P168" s="3"/>
      <c r="T168" s="12"/>
      <c r="U168" s="2"/>
      <c r="V168" s="2"/>
      <c r="W168" s="12"/>
    </row>
    <row r="169" spans="1:23" ht="15">
      <c r="A169" s="2">
        <v>8.557</v>
      </c>
      <c r="B169" s="2">
        <v>3.83905432701961</v>
      </c>
      <c r="C169" s="1">
        <v>6540</v>
      </c>
      <c r="D169" s="1"/>
      <c r="E169" s="2">
        <v>8.557</v>
      </c>
      <c r="F169" s="2">
        <v>3.83905432701961</v>
      </c>
      <c r="G169" s="3">
        <v>-31.81</v>
      </c>
      <c r="J169" s="13"/>
      <c r="K169" s="10"/>
      <c r="L169" s="9"/>
      <c r="M169" s="2"/>
      <c r="N169" s="13"/>
      <c r="O169" s="10"/>
      <c r="P169" s="3"/>
      <c r="S169" s="11"/>
      <c r="T169" s="12"/>
      <c r="U169" s="2"/>
      <c r="V169" s="2"/>
      <c r="W169" s="12"/>
    </row>
    <row r="170" spans="1:23" ht="15">
      <c r="A170" s="2">
        <v>8.603</v>
      </c>
      <c r="B170" s="2">
        <v>3.86314148886037</v>
      </c>
      <c r="C170" s="1">
        <v>4420</v>
      </c>
      <c r="D170" s="1"/>
      <c r="E170" s="2">
        <v>8.603</v>
      </c>
      <c r="F170" s="2">
        <v>3.86314148886037</v>
      </c>
      <c r="G170" s="3">
        <v>-32.72</v>
      </c>
      <c r="J170" s="13"/>
      <c r="K170" s="10"/>
      <c r="L170" s="9"/>
      <c r="M170" s="2"/>
      <c r="N170" s="13"/>
      <c r="O170" s="10"/>
      <c r="P170" s="3"/>
      <c r="S170" s="11"/>
      <c r="T170" s="12"/>
      <c r="U170" s="2"/>
      <c r="V170" s="2"/>
      <c r="W170" s="12"/>
    </row>
    <row r="171" spans="1:23" ht="15">
      <c r="A171" s="2">
        <v>8.649</v>
      </c>
      <c r="B171" s="2">
        <v>3.887264673604032</v>
      </c>
      <c r="C171" s="1">
        <v>4760</v>
      </c>
      <c r="D171" s="1"/>
      <c r="E171" s="2">
        <v>8.649</v>
      </c>
      <c r="F171" s="2">
        <v>3.887264673604032</v>
      </c>
      <c r="G171" s="3">
        <v>-31.07</v>
      </c>
      <c r="J171" s="13"/>
      <c r="K171" s="10"/>
      <c r="L171" s="9"/>
      <c r="M171" s="2"/>
      <c r="N171" s="13"/>
      <c r="O171" s="10"/>
      <c r="P171" s="3"/>
      <c r="S171" s="11"/>
      <c r="T171" s="12"/>
      <c r="U171" s="2"/>
      <c r="V171" s="2"/>
      <c r="W171" s="12"/>
    </row>
    <row r="172" spans="1:23" ht="15">
      <c r="A172" s="2">
        <v>8.695</v>
      </c>
      <c r="B172" s="2">
        <v>3.9114237795296285</v>
      </c>
      <c r="C172" s="1">
        <v>5020</v>
      </c>
      <c r="D172" s="1"/>
      <c r="E172" s="2">
        <v>8.695</v>
      </c>
      <c r="F172" s="2">
        <v>3.9114237795296285</v>
      </c>
      <c r="G172" s="3">
        <v>-26.53</v>
      </c>
      <c r="J172" s="13"/>
      <c r="K172" s="10"/>
      <c r="L172" s="9"/>
      <c r="M172" s="2"/>
      <c r="N172" s="13"/>
      <c r="O172" s="10"/>
      <c r="P172" s="3"/>
      <c r="S172" s="11"/>
      <c r="T172" s="12"/>
      <c r="U172" s="2"/>
      <c r="V172" s="2"/>
      <c r="W172" s="12"/>
    </row>
    <row r="173" spans="1:23" ht="15">
      <c r="A173" s="2">
        <v>8.741</v>
      </c>
      <c r="B173" s="2">
        <v>3.9356186889665983</v>
      </c>
      <c r="C173" s="1">
        <v>11400</v>
      </c>
      <c r="D173" s="1"/>
      <c r="E173" s="2">
        <v>8.741</v>
      </c>
      <c r="F173" s="2">
        <v>3.9356186889665983</v>
      </c>
      <c r="G173" s="3">
        <v>-26.11</v>
      </c>
      <c r="J173" s="13"/>
      <c r="K173" s="10"/>
      <c r="L173" s="9"/>
      <c r="M173" s="2"/>
      <c r="N173" s="13"/>
      <c r="O173" s="10"/>
      <c r="P173" s="3"/>
      <c r="S173" s="11"/>
      <c r="T173" s="12"/>
      <c r="U173" s="2"/>
      <c r="V173" s="2"/>
      <c r="W173" s="12"/>
    </row>
    <row r="174" spans="1:23" ht="15">
      <c r="A174" s="2">
        <v>8.787</v>
      </c>
      <c r="B174" s="2">
        <v>3.9598492679240533</v>
      </c>
      <c r="C174" s="1">
        <v>10500</v>
      </c>
      <c r="D174" s="1"/>
      <c r="E174" s="2">
        <v>8.787</v>
      </c>
      <c r="F174" s="2">
        <v>3.9598492679240533</v>
      </c>
      <c r="G174" s="3">
        <v>-27.23</v>
      </c>
      <c r="J174" s="13"/>
      <c r="K174" s="10"/>
      <c r="L174" s="9"/>
      <c r="M174" s="2"/>
      <c r="N174" s="13"/>
      <c r="O174" s="10"/>
      <c r="P174" s="3"/>
      <c r="S174" s="11"/>
      <c r="T174" s="12"/>
      <c r="U174" s="2"/>
      <c r="V174" s="2"/>
      <c r="W174" s="12"/>
    </row>
    <row r="175" spans="1:23" ht="15">
      <c r="A175" s="2">
        <v>8.833</v>
      </c>
      <c r="B175" s="2">
        <v>3.984115365720045</v>
      </c>
      <c r="C175" s="1">
        <v>13160</v>
      </c>
      <c r="D175" s="1"/>
      <c r="E175" s="2">
        <v>8.833</v>
      </c>
      <c r="F175" s="2">
        <v>3.984115365720045</v>
      </c>
      <c r="G175" s="3">
        <v>-29.96</v>
      </c>
      <c r="J175" s="13"/>
      <c r="K175" s="10"/>
      <c r="L175" s="9"/>
      <c r="M175" s="2"/>
      <c r="N175" s="13"/>
      <c r="O175" s="10"/>
      <c r="P175" s="3"/>
      <c r="S175" s="11"/>
      <c r="T175" s="12"/>
      <c r="U175" s="2"/>
      <c r="V175" s="2"/>
      <c r="W175" s="12"/>
    </row>
    <row r="176" spans="1:20" ht="15">
      <c r="A176" s="2">
        <v>8.879</v>
      </c>
      <c r="B176" s="2">
        <v>4.008416814610831</v>
      </c>
      <c r="C176" s="1">
        <v>9860</v>
      </c>
      <c r="D176" s="1"/>
      <c r="E176" s="2">
        <v>8.879</v>
      </c>
      <c r="F176" s="2">
        <v>4.008416814610831</v>
      </c>
      <c r="G176" s="3">
        <v>-33.17</v>
      </c>
      <c r="J176" s="13"/>
      <c r="K176" s="10"/>
      <c r="L176" s="9"/>
      <c r="M176" s="2"/>
      <c r="N176" s="13"/>
      <c r="O176" s="10"/>
      <c r="P176" s="3"/>
      <c r="T176" s="12"/>
    </row>
    <row r="177" spans="1:23" ht="15">
      <c r="A177" s="2">
        <v>8.925</v>
      </c>
      <c r="B177" s="2">
        <v>4.032753429420141</v>
      </c>
      <c r="C177" s="1">
        <v>22600</v>
      </c>
      <c r="D177" s="1"/>
      <c r="E177" s="2">
        <v>8.925</v>
      </c>
      <c r="F177" s="2">
        <v>4.032753429420141</v>
      </c>
      <c r="G177" s="3">
        <v>-35.87</v>
      </c>
      <c r="J177" s="13"/>
      <c r="K177" s="10"/>
      <c r="L177" s="9"/>
      <c r="M177" s="2"/>
      <c r="N177" s="13"/>
      <c r="O177" s="10"/>
      <c r="P177" s="3"/>
      <c r="S177" s="11"/>
      <c r="T177" s="12"/>
      <c r="U177" s="2"/>
      <c r="V177" s="2"/>
      <c r="W177" s="12"/>
    </row>
    <row r="178" spans="1:23" ht="15">
      <c r="A178" s="2">
        <v>8.971</v>
      </c>
      <c r="B178" s="2">
        <v>4.057125007168445</v>
      </c>
      <c r="C178" s="1">
        <v>20320</v>
      </c>
      <c r="D178" s="1"/>
      <c r="E178" s="2">
        <v>8.971</v>
      </c>
      <c r="F178" s="2">
        <v>4.057125007168445</v>
      </c>
      <c r="G178" s="3">
        <v>-37.06</v>
      </c>
      <c r="J178" s="13"/>
      <c r="K178" s="10"/>
      <c r="L178" s="9"/>
      <c r="M178" s="2"/>
      <c r="N178" s="13"/>
      <c r="O178" s="10"/>
      <c r="P178" s="3"/>
      <c r="S178" s="11"/>
      <c r="T178" s="12"/>
      <c r="U178" s="2"/>
      <c r="V178" s="2"/>
      <c r="W178" s="12"/>
    </row>
    <row r="179" spans="1:23" ht="15">
      <c r="A179" s="2">
        <v>9.017</v>
      </c>
      <c r="B179" s="2">
        <v>4.081531326702218</v>
      </c>
      <c r="C179" s="1">
        <v>14940</v>
      </c>
      <c r="D179" s="1"/>
      <c r="E179" s="2">
        <v>9.017</v>
      </c>
      <c r="F179" s="2">
        <v>4.081531326702218</v>
      </c>
      <c r="G179" s="3">
        <v>-36.17</v>
      </c>
      <c r="H179" s="1">
        <v>1988</v>
      </c>
      <c r="J179" s="13"/>
      <c r="K179" s="10"/>
      <c r="L179" s="9"/>
      <c r="M179" s="2"/>
      <c r="N179" s="13"/>
      <c r="O179" s="10"/>
      <c r="P179" s="3"/>
      <c r="S179" s="11"/>
      <c r="T179" s="12"/>
      <c r="U179" s="2"/>
      <c r="V179" s="2"/>
      <c r="W179" s="12"/>
    </row>
    <row r="180" spans="1:23" ht="15">
      <c r="A180" s="2">
        <v>9.063</v>
      </c>
      <c r="B180" s="2">
        <v>4.10597214832321</v>
      </c>
      <c r="C180" s="1">
        <v>4800</v>
      </c>
      <c r="D180" s="1"/>
      <c r="E180" s="2">
        <v>9.063</v>
      </c>
      <c r="F180" s="2">
        <v>4.10597214832321</v>
      </c>
      <c r="G180" s="3">
        <v>-33.76</v>
      </c>
      <c r="J180" s="13"/>
      <c r="K180" s="10"/>
      <c r="L180" s="9"/>
      <c r="M180" s="2"/>
      <c r="N180" s="13"/>
      <c r="O180" s="10"/>
      <c r="P180" s="3"/>
      <c r="S180" s="11"/>
      <c r="T180" s="12"/>
      <c r="U180" s="2"/>
      <c r="V180" s="2"/>
      <c r="W180" s="12"/>
    </row>
    <row r="181" spans="1:23" ht="15">
      <c r="A181" s="2">
        <v>9.109</v>
      </c>
      <c r="B181" s="2">
        <v>4.130447213417709</v>
      </c>
      <c r="C181" s="1">
        <v>4080</v>
      </c>
      <c r="D181" s="1"/>
      <c r="E181" s="2">
        <v>9.109</v>
      </c>
      <c r="F181" s="2">
        <v>4.130447213417709</v>
      </c>
      <c r="G181" s="3">
        <v>-31.57</v>
      </c>
      <c r="J181" s="13"/>
      <c r="K181" s="10"/>
      <c r="L181" s="9"/>
      <c r="M181" s="2"/>
      <c r="N181" s="13"/>
      <c r="O181" s="10"/>
      <c r="P181" s="3"/>
      <c r="S181" s="11"/>
      <c r="T181" s="12"/>
      <c r="U181" s="2"/>
      <c r="V181" s="2"/>
      <c r="W181" s="12"/>
    </row>
    <row r="182" spans="1:23" ht="15">
      <c r="A182" s="2">
        <v>9.155</v>
      </c>
      <c r="B182" s="2">
        <v>4.154956244085807</v>
      </c>
      <c r="C182" s="1">
        <v>3160</v>
      </c>
      <c r="D182" s="1"/>
      <c r="E182" s="2">
        <v>9.155</v>
      </c>
      <c r="F182" s="2">
        <v>4.154956244085807</v>
      </c>
      <c r="G182" s="3">
        <v>-30.67</v>
      </c>
      <c r="J182" s="13"/>
      <c r="K182" s="10"/>
      <c r="L182" s="9"/>
      <c r="M182" s="2"/>
      <c r="S182" s="11"/>
      <c r="T182" s="12"/>
      <c r="U182" s="2"/>
      <c r="V182" s="2"/>
      <c r="W182" s="12"/>
    </row>
    <row r="183" spans="1:23" ht="15">
      <c r="A183" s="2">
        <v>9.235</v>
      </c>
      <c r="B183" s="2">
        <v>4.197660699595193</v>
      </c>
      <c r="C183" s="1">
        <v>6980</v>
      </c>
      <c r="D183" s="1">
        <v>1988</v>
      </c>
      <c r="E183" s="2">
        <v>9.235</v>
      </c>
      <c r="F183" s="2">
        <v>4.197660699595193</v>
      </c>
      <c r="G183" s="3">
        <v>-30.93</v>
      </c>
      <c r="J183" s="13"/>
      <c r="K183" s="10"/>
      <c r="L183" s="9"/>
      <c r="M183" s="2"/>
      <c r="N183" s="13"/>
      <c r="O183" s="10"/>
      <c r="P183" s="3"/>
      <c r="S183" s="11"/>
      <c r="T183" s="12"/>
      <c r="U183" s="2"/>
      <c r="V183" s="2"/>
      <c r="W183" s="12"/>
    </row>
    <row r="184" spans="1:23" ht="15">
      <c r="A184" s="2">
        <v>9.305</v>
      </c>
      <c r="B184" s="2">
        <v>4.235109271544251</v>
      </c>
      <c r="C184" s="1">
        <v>3140</v>
      </c>
      <c r="D184" s="1"/>
      <c r="E184" s="2">
        <v>9.305</v>
      </c>
      <c r="F184" s="2">
        <v>4.235109271544251</v>
      </c>
      <c r="G184" s="3">
        <v>-28.96</v>
      </c>
      <c r="J184" s="13"/>
      <c r="K184" s="10"/>
      <c r="L184" s="9"/>
      <c r="M184" s="2"/>
      <c r="N184" s="13"/>
      <c r="O184" s="10"/>
      <c r="P184" s="3"/>
      <c r="S184" s="11"/>
      <c r="T184" s="12"/>
      <c r="U184" s="2"/>
      <c r="V184" s="2"/>
      <c r="W184" s="12"/>
    </row>
    <row r="185" spans="1:23" ht="15">
      <c r="A185" s="2">
        <v>9.361</v>
      </c>
      <c r="B185" s="2">
        <v>4.2651224568511426</v>
      </c>
      <c r="C185" s="1">
        <v>2260</v>
      </c>
      <c r="D185" s="1"/>
      <c r="E185" s="2">
        <v>9.361</v>
      </c>
      <c r="F185" s="2">
        <v>4.2651224568511426</v>
      </c>
      <c r="G185" s="3">
        <v>-27.34</v>
      </c>
      <c r="J185" s="13"/>
      <c r="K185" s="10"/>
      <c r="L185" s="9"/>
      <c r="M185" s="2"/>
      <c r="N185" s="13"/>
      <c r="O185" s="10"/>
      <c r="P185" s="3"/>
      <c r="S185" s="11"/>
      <c r="T185" s="12"/>
      <c r="U185" s="2"/>
      <c r="V185" s="2"/>
      <c r="W185" s="12"/>
    </row>
    <row r="186" spans="1:23" ht="15">
      <c r="A186" s="2">
        <v>9.417</v>
      </c>
      <c r="B186" s="2">
        <v>4.295183192130514</v>
      </c>
      <c r="C186" s="1">
        <v>4020</v>
      </c>
      <c r="D186" s="1"/>
      <c r="E186" s="2">
        <v>9.417</v>
      </c>
      <c r="F186" s="2">
        <v>4.295183192130514</v>
      </c>
      <c r="G186" s="3">
        <v>-25.72</v>
      </c>
      <c r="J186" s="13"/>
      <c r="K186" s="10"/>
      <c r="L186" s="9"/>
      <c r="M186" s="2"/>
      <c r="N186" s="13"/>
      <c r="O186" s="10"/>
      <c r="P186" s="3"/>
      <c r="T186" s="12"/>
      <c r="U186" s="2"/>
      <c r="V186" s="2"/>
      <c r="W186" s="12"/>
    </row>
    <row r="187" spans="1:23" ht="15">
      <c r="A187" s="2">
        <v>9.473</v>
      </c>
      <c r="B187" s="2">
        <v>4.325290730044034</v>
      </c>
      <c r="C187" s="1">
        <v>6580</v>
      </c>
      <c r="D187" s="1"/>
      <c r="E187" s="2">
        <v>9.473</v>
      </c>
      <c r="F187" s="2">
        <v>4.325290730044034</v>
      </c>
      <c r="G187" s="3">
        <v>-24.38</v>
      </c>
      <c r="J187" s="13"/>
      <c r="K187" s="10"/>
      <c r="L187" s="9"/>
      <c r="M187" s="2"/>
      <c r="N187" s="13"/>
      <c r="O187" s="10"/>
      <c r="P187" s="3"/>
      <c r="S187" s="11"/>
      <c r="T187" s="12"/>
      <c r="U187" s="2"/>
      <c r="V187" s="2"/>
      <c r="W187" s="12"/>
    </row>
    <row r="188" spans="1:23" ht="15">
      <c r="A188" s="2">
        <v>9.529</v>
      </c>
      <c r="B188" s="2">
        <v>4.355444274625723</v>
      </c>
      <c r="C188" s="1">
        <v>5400</v>
      </c>
      <c r="D188" s="1"/>
      <c r="E188" s="2">
        <v>9.529</v>
      </c>
      <c r="F188" s="2">
        <v>4.355444274625723</v>
      </c>
      <c r="G188" s="3">
        <v>-23.76</v>
      </c>
      <c r="M188" s="2"/>
      <c r="N188" s="13"/>
      <c r="O188" s="10"/>
      <c r="P188" s="3"/>
      <c r="S188" s="11"/>
      <c r="T188" s="12"/>
      <c r="U188" s="2"/>
      <c r="V188" s="2"/>
      <c r="W188" s="12"/>
    </row>
    <row r="189" spans="1:23" ht="15">
      <c r="A189" s="2">
        <v>9.585</v>
      </c>
      <c r="B189" s="2">
        <v>4.385642980290635</v>
      </c>
      <c r="C189" s="1">
        <v>14320</v>
      </c>
      <c r="D189" s="1"/>
      <c r="E189" s="2">
        <v>9.585</v>
      </c>
      <c r="F189" s="2">
        <v>4.385642980290635</v>
      </c>
      <c r="G189" s="3">
        <v>-24.47</v>
      </c>
      <c r="J189" s="13"/>
      <c r="K189" s="10"/>
      <c r="L189" s="9"/>
      <c r="M189" s="2"/>
      <c r="N189" s="13"/>
      <c r="O189" s="10"/>
      <c r="P189" s="3"/>
      <c r="S189" s="11"/>
      <c r="T189" s="12"/>
      <c r="U189" s="2"/>
      <c r="V189" s="2"/>
      <c r="W189" s="12"/>
    </row>
    <row r="190" spans="1:20" ht="15">
      <c r="A190" s="2">
        <v>9.641</v>
      </c>
      <c r="B190" s="2">
        <v>4.41588595084354</v>
      </c>
      <c r="C190" s="1">
        <v>10360</v>
      </c>
      <c r="D190" s="1"/>
      <c r="E190" s="2">
        <v>9.641</v>
      </c>
      <c r="F190" s="2">
        <v>4.41588595084354</v>
      </c>
      <c r="G190" s="3">
        <v>-27.32</v>
      </c>
      <c r="J190" s="13"/>
      <c r="K190" s="10"/>
      <c r="L190" s="9"/>
      <c r="M190" s="2"/>
      <c r="N190" s="13"/>
      <c r="O190" s="10"/>
      <c r="P190" s="3"/>
      <c r="S190" s="11"/>
      <c r="T190" s="12"/>
    </row>
    <row r="191" spans="1:23" ht="15">
      <c r="A191" s="2">
        <v>9.697</v>
      </c>
      <c r="B191" s="2">
        <v>4.446172238487609</v>
      </c>
      <c r="C191" s="1">
        <v>4300</v>
      </c>
      <c r="D191" s="1"/>
      <c r="E191" s="2">
        <v>9.697</v>
      </c>
      <c r="F191" s="2">
        <v>4.446172238487609</v>
      </c>
      <c r="G191" s="3">
        <v>-33.01</v>
      </c>
      <c r="J191" s="13"/>
      <c r="K191" s="10"/>
      <c r="L191" s="9"/>
      <c r="M191" s="2"/>
      <c r="N191" s="13"/>
      <c r="O191" s="10"/>
      <c r="P191" s="3"/>
      <c r="S191" s="11"/>
      <c r="T191" s="12"/>
      <c r="U191" s="2"/>
      <c r="V191" s="2"/>
      <c r="W191" s="12"/>
    </row>
    <row r="192" spans="1:23" ht="15">
      <c r="A192" s="2">
        <v>9.753</v>
      </c>
      <c r="B192" s="2">
        <v>4.476500842833094</v>
      </c>
      <c r="C192" s="1">
        <v>9720</v>
      </c>
      <c r="D192" s="1"/>
      <c r="E192" s="2">
        <v>9.753</v>
      </c>
      <c r="F192" s="2">
        <v>4.476500842833094</v>
      </c>
      <c r="G192" s="3">
        <v>-34.36</v>
      </c>
      <c r="J192" s="13"/>
      <c r="K192" s="10"/>
      <c r="L192" s="9"/>
      <c r="M192" s="2"/>
      <c r="N192" s="13"/>
      <c r="O192" s="10"/>
      <c r="P192" s="3"/>
      <c r="S192" s="11"/>
      <c r="T192" s="12"/>
      <c r="U192" s="2"/>
      <c r="V192" s="2"/>
      <c r="W192" s="12"/>
    </row>
    <row r="193" spans="1:23" ht="15">
      <c r="A193" s="2">
        <v>9.809</v>
      </c>
      <c r="B193" s="2">
        <v>4.5068707099060115</v>
      </c>
      <c r="C193" s="1">
        <v>7860</v>
      </c>
      <c r="D193" s="1"/>
      <c r="E193" s="2">
        <v>9.809</v>
      </c>
      <c r="F193" s="2">
        <v>4.5068707099060115</v>
      </c>
      <c r="G193" s="3">
        <v>-34.02</v>
      </c>
      <c r="H193" s="1">
        <v>1987</v>
      </c>
      <c r="J193" s="13"/>
      <c r="K193" s="10"/>
      <c r="L193" s="9"/>
      <c r="M193" s="2"/>
      <c r="N193" s="13"/>
      <c r="O193" s="10"/>
      <c r="P193" s="3"/>
      <c r="T193" s="12"/>
      <c r="U193" s="2"/>
      <c r="V193" s="2"/>
      <c r="W193" s="12"/>
    </row>
    <row r="194" spans="1:23" ht="15">
      <c r="A194" s="2">
        <v>9.865</v>
      </c>
      <c r="B194" s="2">
        <v>4.5372807311568275</v>
      </c>
      <c r="C194" s="1">
        <v>3840</v>
      </c>
      <c r="D194" s="1"/>
      <c r="E194" s="2">
        <v>9.865</v>
      </c>
      <c r="F194" s="2">
        <v>4.5372807311568275</v>
      </c>
      <c r="G194" s="3">
        <v>-33.09</v>
      </c>
      <c r="J194" s="13"/>
      <c r="K194" s="10"/>
      <c r="L194" s="9"/>
      <c r="M194" s="2"/>
      <c r="N194" s="13"/>
      <c r="O194" s="10"/>
      <c r="P194" s="3"/>
      <c r="S194" s="11"/>
      <c r="T194" s="12"/>
      <c r="U194" s="2"/>
      <c r="V194" s="2"/>
      <c r="W194" s="12"/>
    </row>
    <row r="195" spans="1:23" ht="15">
      <c r="A195" s="2">
        <v>9.92</v>
      </c>
      <c r="B195" s="2">
        <v>4.56718567343622</v>
      </c>
      <c r="C195" s="1">
        <v>5880</v>
      </c>
      <c r="D195" s="1"/>
      <c r="E195" s="2">
        <v>9.92</v>
      </c>
      <c r="F195" s="2">
        <v>4.56718567343622</v>
      </c>
      <c r="G195" s="3">
        <v>-31.1</v>
      </c>
      <c r="J195" s="13"/>
      <c r="K195" s="10"/>
      <c r="L195" s="9"/>
      <c r="M195" s="2"/>
      <c r="N195" s="13"/>
      <c r="O195" s="10"/>
      <c r="P195" s="3"/>
      <c r="S195" s="11"/>
      <c r="T195" s="12"/>
      <c r="U195" s="2"/>
      <c r="V195" s="2"/>
      <c r="W195" s="12"/>
    </row>
    <row r="196" spans="1:23" ht="15">
      <c r="A196" s="2">
        <v>9.975</v>
      </c>
      <c r="B196" s="2">
        <v>4.597127069831668</v>
      </c>
      <c r="C196" s="1">
        <v>2500</v>
      </c>
      <c r="D196" s="1"/>
      <c r="E196" s="2">
        <v>9.975</v>
      </c>
      <c r="F196" s="2">
        <v>4.597127069831668</v>
      </c>
      <c r="G196" s="3">
        <v>-30.25</v>
      </c>
      <c r="J196" s="13"/>
      <c r="K196" s="10"/>
      <c r="L196" s="9"/>
      <c r="M196" s="2"/>
      <c r="N196" s="13"/>
      <c r="O196" s="10"/>
      <c r="P196" s="3"/>
      <c r="S196" s="11"/>
      <c r="T196" s="12"/>
      <c r="U196" s="2"/>
      <c r="V196" s="2"/>
      <c r="W196" s="12"/>
    </row>
    <row r="197" spans="1:23" ht="15">
      <c r="A197" s="2">
        <v>10.03</v>
      </c>
      <c r="B197" s="2">
        <v>4.627103710855256</v>
      </c>
      <c r="C197" s="1">
        <v>4060</v>
      </c>
      <c r="D197" s="1">
        <v>1987</v>
      </c>
      <c r="E197" s="2">
        <v>10.03</v>
      </c>
      <c r="F197" s="2">
        <v>4.627103710855256</v>
      </c>
      <c r="G197" s="3">
        <v>-31.25</v>
      </c>
      <c r="J197" s="13"/>
      <c r="K197" s="10"/>
      <c r="L197" s="9"/>
      <c r="M197" s="2"/>
      <c r="N197" s="13"/>
      <c r="O197" s="10"/>
      <c r="P197" s="3"/>
      <c r="S197" s="11"/>
      <c r="T197" s="12"/>
      <c r="U197" s="2"/>
      <c r="V197" s="2"/>
      <c r="W197" s="12"/>
    </row>
    <row r="198" spans="1:23" ht="15">
      <c r="A198" s="2">
        <v>10.085</v>
      </c>
      <c r="B198" s="2">
        <v>4.657114332582002</v>
      </c>
      <c r="C198" s="1">
        <v>4860</v>
      </c>
      <c r="D198" s="1"/>
      <c r="E198" s="2">
        <v>10.085</v>
      </c>
      <c r="F198" s="2">
        <v>4.657114332582002</v>
      </c>
      <c r="G198" s="3">
        <v>-32.02</v>
      </c>
      <c r="J198" s="13"/>
      <c r="K198" s="10"/>
      <c r="L198" s="9"/>
      <c r="M198" s="2"/>
      <c r="N198" s="13"/>
      <c r="O198" s="10"/>
      <c r="P198" s="3"/>
      <c r="S198" s="11"/>
      <c r="T198" s="12"/>
      <c r="U198" s="2"/>
      <c r="V198" s="2"/>
      <c r="W198" s="12"/>
    </row>
    <row r="199" spans="1:23" ht="15">
      <c r="A199" s="2">
        <v>10.14</v>
      </c>
      <c r="B199" s="2">
        <v>4.687157615743942</v>
      </c>
      <c r="C199" s="1">
        <v>3000</v>
      </c>
      <c r="D199" s="1"/>
      <c r="E199" s="2">
        <v>10.14</v>
      </c>
      <c r="F199" s="2">
        <v>4.687157615743942</v>
      </c>
      <c r="G199" s="3">
        <v>-30.69</v>
      </c>
      <c r="J199" s="13"/>
      <c r="K199" s="10"/>
      <c r="L199" s="9"/>
      <c r="M199" s="2"/>
      <c r="N199" s="13"/>
      <c r="O199" s="10"/>
      <c r="P199" s="3"/>
      <c r="T199" s="12"/>
      <c r="U199" s="2"/>
      <c r="V199" s="2"/>
      <c r="W199" s="12"/>
    </row>
    <row r="200" spans="1:23" ht="15">
      <c r="A200" s="2">
        <v>10.195</v>
      </c>
      <c r="B200" s="2">
        <v>4.717232184824222</v>
      </c>
      <c r="C200" s="1">
        <v>7800</v>
      </c>
      <c r="D200" s="1"/>
      <c r="E200" s="2">
        <v>10.195</v>
      </c>
      <c r="F200" s="2">
        <v>4.717232184824222</v>
      </c>
      <c r="G200" s="3">
        <v>-25.75</v>
      </c>
      <c r="J200" s="13"/>
      <c r="K200" s="10"/>
      <c r="L200" s="9"/>
      <c r="M200" s="2"/>
      <c r="N200" s="13"/>
      <c r="O200" s="10"/>
      <c r="P200" s="3"/>
      <c r="S200" s="11"/>
      <c r="T200" s="12"/>
      <c r="U200" s="2"/>
      <c r="V200" s="2"/>
      <c r="W200" s="12"/>
    </row>
    <row r="201" spans="1:23" ht="15">
      <c r="A201" s="2">
        <v>10.245</v>
      </c>
      <c r="B201" s="2">
        <v>4.744598636878022</v>
      </c>
      <c r="C201" s="1">
        <v>7200</v>
      </c>
      <c r="D201" s="1"/>
      <c r="E201" s="2">
        <v>10.245</v>
      </c>
      <c r="F201" s="2">
        <v>4.744598636878022</v>
      </c>
      <c r="G201" s="3">
        <v>-24.77</v>
      </c>
      <c r="J201" s="13"/>
      <c r="K201" s="10"/>
      <c r="L201" s="9"/>
      <c r="M201" s="2"/>
      <c r="N201" s="13"/>
      <c r="O201" s="10"/>
      <c r="P201" s="3"/>
      <c r="S201" s="11"/>
      <c r="T201" s="12"/>
      <c r="U201" s="2"/>
      <c r="V201" s="2"/>
      <c r="W201" s="12"/>
    </row>
    <row r="202" spans="1:23" ht="15">
      <c r="A202" s="2">
        <v>10.288</v>
      </c>
      <c r="B202" s="2">
        <v>4.7681526565110595</v>
      </c>
      <c r="C202" s="1">
        <v>4800</v>
      </c>
      <c r="D202" s="1"/>
      <c r="E202" s="2">
        <v>10.288</v>
      </c>
      <c r="F202" s="2">
        <v>4.7681526565110595</v>
      </c>
      <c r="G202" s="3">
        <v>-24.09</v>
      </c>
      <c r="J202" s="13"/>
      <c r="K202" s="10"/>
      <c r="L202" s="9"/>
      <c r="M202" s="2"/>
      <c r="S202" s="11"/>
      <c r="T202" s="12"/>
      <c r="U202" s="2"/>
      <c r="V202" s="2"/>
      <c r="W202" s="12"/>
    </row>
    <row r="203" spans="1:23" ht="15">
      <c r="A203" s="2">
        <v>10.331</v>
      </c>
      <c r="B203" s="2">
        <v>4.7917233624548485</v>
      </c>
      <c r="C203" s="1">
        <v>8840</v>
      </c>
      <c r="D203" s="1"/>
      <c r="E203" s="2">
        <v>10.331</v>
      </c>
      <c r="F203" s="2">
        <v>4.7917233624548485</v>
      </c>
      <c r="G203" s="3">
        <v>-23.46</v>
      </c>
      <c r="J203" s="13"/>
      <c r="K203" s="10"/>
      <c r="L203" s="9"/>
      <c r="M203" s="2"/>
      <c r="N203" s="13"/>
      <c r="O203" s="10"/>
      <c r="P203" s="3"/>
      <c r="S203" s="11"/>
      <c r="T203" s="12"/>
      <c r="U203" s="2"/>
      <c r="V203" s="2"/>
      <c r="W203" s="12"/>
    </row>
    <row r="204" spans="1:23" ht="15">
      <c r="A204" s="2">
        <v>10.373</v>
      </c>
      <c r="B204" s="2">
        <v>4.8147612945817775</v>
      </c>
      <c r="C204" s="1">
        <v>6400</v>
      </c>
      <c r="D204" s="1"/>
      <c r="E204" s="2">
        <v>10.373</v>
      </c>
      <c r="F204" s="2">
        <v>4.8147612945817775</v>
      </c>
      <c r="G204" s="3">
        <v>-23.28</v>
      </c>
      <c r="J204" s="13"/>
      <c r="K204" s="10"/>
      <c r="L204" s="9"/>
      <c r="M204" s="2"/>
      <c r="N204" s="13"/>
      <c r="O204" s="10"/>
      <c r="P204" s="3"/>
      <c r="S204" s="11"/>
      <c r="T204" s="12"/>
      <c r="U204" s="2"/>
      <c r="V204" s="2"/>
      <c r="W204" s="12"/>
    </row>
    <row r="205" spans="1:23" ht="15">
      <c r="A205" s="2">
        <v>10.415</v>
      </c>
      <c r="B205" s="2">
        <v>4.837813697347097</v>
      </c>
      <c r="C205" s="1">
        <v>4260</v>
      </c>
      <c r="D205" s="1"/>
      <c r="E205" s="2">
        <v>10.415</v>
      </c>
      <c r="F205" s="2">
        <v>4.837813697347097</v>
      </c>
      <c r="G205" s="3">
        <v>-23.29</v>
      </c>
      <c r="J205" s="13"/>
      <c r="K205" s="10"/>
      <c r="L205" s="9"/>
      <c r="M205" s="2"/>
      <c r="N205" s="13"/>
      <c r="O205" s="10"/>
      <c r="P205" s="3"/>
      <c r="S205" s="11"/>
      <c r="T205" s="12"/>
      <c r="U205" s="2"/>
      <c r="V205" s="2"/>
      <c r="W205" s="12"/>
    </row>
    <row r="206" spans="1:23" ht="15">
      <c r="A206" s="2">
        <v>10.457</v>
      </c>
      <c r="B206" s="2">
        <v>4.8608798237205395</v>
      </c>
      <c r="C206" s="1">
        <v>14140</v>
      </c>
      <c r="D206" s="1"/>
      <c r="E206" s="2">
        <v>10.457</v>
      </c>
      <c r="F206" s="2">
        <v>4.8608798237205395</v>
      </c>
      <c r="G206" s="3">
        <v>-23.62</v>
      </c>
      <c r="J206" s="13"/>
      <c r="K206" s="10"/>
      <c r="L206" s="9"/>
      <c r="M206" s="2"/>
      <c r="N206" s="13"/>
      <c r="O206" s="10"/>
      <c r="P206" s="3"/>
      <c r="S206" s="11"/>
      <c r="T206" s="12"/>
      <c r="U206" s="2"/>
      <c r="V206" s="2"/>
      <c r="W206" s="12"/>
    </row>
    <row r="207" spans="1:23" ht="15">
      <c r="A207" s="2">
        <v>10.499</v>
      </c>
      <c r="B207" s="2">
        <v>4.883958905695895</v>
      </c>
      <c r="C207" s="1">
        <v>12820</v>
      </c>
      <c r="D207" s="1"/>
      <c r="E207" s="2">
        <v>10.499</v>
      </c>
      <c r="F207" s="2">
        <v>4.883958905695895</v>
      </c>
      <c r="G207" s="3">
        <v>-24.2</v>
      </c>
      <c r="J207" s="13"/>
      <c r="K207" s="10"/>
      <c r="L207" s="9"/>
      <c r="M207" s="2"/>
      <c r="N207" s="13"/>
      <c r="O207" s="10"/>
      <c r="P207" s="3"/>
      <c r="S207" s="11"/>
      <c r="T207" s="12"/>
      <c r="U207" s="2"/>
      <c r="V207" s="2"/>
      <c r="W207" s="12"/>
    </row>
    <row r="208" spans="1:23" ht="15">
      <c r="A208" s="2">
        <v>10.541</v>
      </c>
      <c r="B208" s="2">
        <v>4.907050154055767</v>
      </c>
      <c r="C208" s="1">
        <v>5260</v>
      </c>
      <c r="D208" s="1"/>
      <c r="E208" s="2">
        <v>10.541</v>
      </c>
      <c r="F208" s="2">
        <v>4.907050154055767</v>
      </c>
      <c r="G208" s="3">
        <v>-25.26</v>
      </c>
      <c r="J208" s="13"/>
      <c r="K208" s="10"/>
      <c r="L208" s="9"/>
      <c r="M208" s="2"/>
      <c r="N208" s="13"/>
      <c r="O208" s="10"/>
      <c r="P208" s="3"/>
      <c r="S208" s="11"/>
      <c r="T208" s="12"/>
      <c r="U208" s="2"/>
      <c r="V208" s="2"/>
      <c r="W208" s="12"/>
    </row>
    <row r="209" spans="1:23" ht="15">
      <c r="A209" s="2">
        <v>10.583</v>
      </c>
      <c r="B209" s="2">
        <v>4.930152758136328</v>
      </c>
      <c r="C209" s="1">
        <v>10220</v>
      </c>
      <c r="D209" s="1"/>
      <c r="E209" s="2">
        <v>10.583</v>
      </c>
      <c r="F209" s="2">
        <v>4.930152758136328</v>
      </c>
      <c r="G209" s="3">
        <v>-26.41</v>
      </c>
      <c r="J209" s="13"/>
      <c r="K209" s="10"/>
      <c r="L209" s="9"/>
      <c r="M209" s="2"/>
      <c r="N209" s="13"/>
      <c r="O209" s="10"/>
      <c r="P209" s="3"/>
      <c r="S209" s="11"/>
      <c r="T209" s="12"/>
      <c r="U209" s="2"/>
      <c r="V209" s="2"/>
      <c r="W209" s="12"/>
    </row>
    <row r="210" spans="1:23" ht="15">
      <c r="A210" s="2">
        <v>10.625</v>
      </c>
      <c r="B210" s="2">
        <v>4.953265885592073</v>
      </c>
      <c r="C210" s="1">
        <v>8360</v>
      </c>
      <c r="D210" s="1"/>
      <c r="E210" s="2">
        <v>10.625</v>
      </c>
      <c r="F210" s="2">
        <v>4.953265885592073</v>
      </c>
      <c r="G210" s="3">
        <v>-27.63</v>
      </c>
      <c r="M210" s="2"/>
      <c r="N210" s="13"/>
      <c r="O210" s="10"/>
      <c r="P210" s="3"/>
      <c r="T210" s="12"/>
      <c r="U210" s="2"/>
      <c r="V210" s="2"/>
      <c r="W210" s="12"/>
    </row>
    <row r="211" spans="1:23" ht="15">
      <c r="A211" s="2">
        <v>10.667</v>
      </c>
      <c r="B211" s="2">
        <v>4.97638868216058</v>
      </c>
      <c r="C211" s="1">
        <v>5820</v>
      </c>
      <c r="D211" s="1"/>
      <c r="E211" s="2">
        <v>10.667</v>
      </c>
      <c r="F211" s="2">
        <v>4.97638868216058</v>
      </c>
      <c r="G211" s="3">
        <v>-28.88</v>
      </c>
      <c r="J211" s="13"/>
      <c r="K211" s="10"/>
      <c r="L211" s="9"/>
      <c r="M211" s="2"/>
      <c r="N211" s="13"/>
      <c r="O211" s="10"/>
      <c r="P211" s="3"/>
      <c r="S211" s="11"/>
      <c r="T211" s="12"/>
      <c r="U211" s="2"/>
      <c r="V211" s="2"/>
      <c r="W211" s="12"/>
    </row>
    <row r="212" spans="1:23" ht="15">
      <c r="A212" s="2">
        <v>10.709</v>
      </c>
      <c r="B212" s="2">
        <v>4.9995202714272615</v>
      </c>
      <c r="C212" s="1">
        <v>12960</v>
      </c>
      <c r="D212" s="1"/>
      <c r="E212" s="2">
        <v>10.709</v>
      </c>
      <c r="F212" s="2">
        <v>4.9995202714272615</v>
      </c>
      <c r="G212" s="3">
        <v>-30.38</v>
      </c>
      <c r="J212" s="13"/>
      <c r="K212" s="10"/>
      <c r="L212" s="9"/>
      <c r="M212" s="2"/>
      <c r="N212" s="13"/>
      <c r="O212" s="10"/>
      <c r="P212" s="3"/>
      <c r="S212" s="11"/>
      <c r="T212" s="12"/>
      <c r="U212" s="2"/>
      <c r="V212" s="2"/>
      <c r="W212" s="12"/>
    </row>
    <row r="213" spans="1:23" ht="15">
      <c r="A213" s="2">
        <v>10.751</v>
      </c>
      <c r="B213" s="2">
        <v>5.022659754590124</v>
      </c>
      <c r="C213" s="1">
        <v>7700</v>
      </c>
      <c r="D213" s="1"/>
      <c r="E213" s="2">
        <v>10.751</v>
      </c>
      <c r="F213" s="2">
        <v>5.022659754590124</v>
      </c>
      <c r="G213" s="3">
        <v>-31.81</v>
      </c>
      <c r="J213" s="13"/>
      <c r="K213" s="10"/>
      <c r="L213" s="9"/>
      <c r="M213" s="2"/>
      <c r="N213" s="13"/>
      <c r="O213" s="10"/>
      <c r="P213" s="3"/>
      <c r="S213" s="11"/>
      <c r="T213" s="12"/>
      <c r="U213" s="2"/>
      <c r="V213" s="2"/>
      <c r="W213" s="12"/>
    </row>
    <row r="214" spans="1:20" ht="15">
      <c r="A214" s="2">
        <v>10.793</v>
      </c>
      <c r="B214" s="2">
        <v>5.045806210224519</v>
      </c>
      <c r="C214" s="1">
        <v>6840</v>
      </c>
      <c r="D214" s="1"/>
      <c r="E214" s="2">
        <v>10.793</v>
      </c>
      <c r="F214" s="2">
        <v>5.045806210224519</v>
      </c>
      <c r="G214" s="3">
        <v>-32.86</v>
      </c>
      <c r="J214" s="13"/>
      <c r="K214" s="10"/>
      <c r="L214" s="9"/>
      <c r="M214" s="2"/>
      <c r="N214" s="13"/>
      <c r="O214" s="10"/>
      <c r="P214" s="3"/>
      <c r="S214" s="11"/>
      <c r="T214" s="12"/>
    </row>
    <row r="215" spans="1:23" ht="15">
      <c r="A215" s="2">
        <v>10.835</v>
      </c>
      <c r="B215" s="2">
        <v>5.068958694047905</v>
      </c>
      <c r="C215" s="1">
        <v>3760</v>
      </c>
      <c r="D215" s="1"/>
      <c r="E215" s="2">
        <v>10.835</v>
      </c>
      <c r="F215" s="2">
        <v>5.068958694047905</v>
      </c>
      <c r="G215" s="3">
        <v>-33.5</v>
      </c>
      <c r="J215" s="13"/>
      <c r="K215" s="10"/>
      <c r="L215" s="9"/>
      <c r="M215" s="2"/>
      <c r="N215" s="13"/>
      <c r="O215" s="10"/>
      <c r="P215" s="3"/>
      <c r="S215" s="11"/>
      <c r="T215" s="12"/>
      <c r="U215" s="2"/>
      <c r="V215" s="2"/>
      <c r="W215" s="12"/>
    </row>
    <row r="216" spans="1:23" ht="15">
      <c r="A216" s="2">
        <v>10.877</v>
      </c>
      <c r="B216" s="2">
        <v>5.0921162386845955</v>
      </c>
      <c r="C216" s="1">
        <v>4380</v>
      </c>
      <c r="D216" s="1"/>
      <c r="E216" s="2">
        <v>10.877</v>
      </c>
      <c r="F216" s="2">
        <v>5.0921162386845955</v>
      </c>
      <c r="G216" s="3">
        <v>-33.62</v>
      </c>
      <c r="J216" s="13"/>
      <c r="K216" s="10"/>
      <c r="L216" s="9"/>
      <c r="M216" s="2"/>
      <c r="N216" s="13"/>
      <c r="O216" s="10"/>
      <c r="P216" s="3"/>
      <c r="S216" s="11"/>
      <c r="T216" s="12"/>
      <c r="U216" s="2"/>
      <c r="V216" s="2"/>
      <c r="W216" s="12"/>
    </row>
    <row r="217" spans="1:23" ht="15">
      <c r="A217" s="2">
        <v>10.919</v>
      </c>
      <c r="B217" s="2">
        <v>5.115277853430522</v>
      </c>
      <c r="C217" s="1">
        <v>4840</v>
      </c>
      <c r="D217" s="1"/>
      <c r="E217" s="2">
        <v>10.919</v>
      </c>
      <c r="F217" s="2">
        <v>5.115277853430522</v>
      </c>
      <c r="G217" s="3">
        <v>-33.4</v>
      </c>
      <c r="H217" s="1">
        <v>1986</v>
      </c>
      <c r="J217" s="13"/>
      <c r="K217" s="10"/>
      <c r="L217" s="9"/>
      <c r="M217" s="2"/>
      <c r="N217" s="13"/>
      <c r="O217" s="10"/>
      <c r="P217" s="3"/>
      <c r="S217" s="11"/>
      <c r="T217" s="12"/>
      <c r="U217" s="2"/>
      <c r="V217" s="2"/>
      <c r="W217" s="12"/>
    </row>
    <row r="218" spans="1:23" ht="15">
      <c r="A218" s="2">
        <v>10.961</v>
      </c>
      <c r="B218" s="2">
        <v>5.138442524017986</v>
      </c>
      <c r="C218" s="1">
        <v>6660</v>
      </c>
      <c r="D218" s="1"/>
      <c r="E218" s="2">
        <v>10.961</v>
      </c>
      <c r="F218" s="2">
        <v>5.138442524017986</v>
      </c>
      <c r="G218" s="3">
        <v>-32.22</v>
      </c>
      <c r="J218" s="13"/>
      <c r="K218" s="10"/>
      <c r="L218" s="9"/>
      <c r="M218" s="2"/>
      <c r="N218" s="13"/>
      <c r="O218" s="10"/>
      <c r="P218" s="3"/>
      <c r="T218" s="12"/>
      <c r="U218" s="2"/>
      <c r="V218" s="2"/>
      <c r="W218" s="12"/>
    </row>
    <row r="219" spans="1:23" ht="15">
      <c r="A219" s="2">
        <v>11.003</v>
      </c>
      <c r="B219" s="2">
        <v>5.161609212380416</v>
      </c>
      <c r="C219" s="1">
        <v>4500</v>
      </c>
      <c r="D219" s="1"/>
      <c r="E219" s="2">
        <v>11.003</v>
      </c>
      <c r="F219" s="2">
        <v>5.161609212380416</v>
      </c>
      <c r="G219" s="3">
        <v>-30.06</v>
      </c>
      <c r="J219" s="13"/>
      <c r="K219" s="10"/>
      <c r="L219" s="9"/>
      <c r="M219" s="2"/>
      <c r="N219" s="13"/>
      <c r="O219" s="10"/>
      <c r="P219" s="3"/>
      <c r="S219" s="11"/>
      <c r="T219" s="12"/>
      <c r="U219" s="2"/>
      <c r="V219" s="2"/>
      <c r="W219" s="12"/>
    </row>
    <row r="220" spans="1:23" ht="15">
      <c r="A220" s="2">
        <v>11.045</v>
      </c>
      <c r="B220" s="2">
        <v>5.184776856417122</v>
      </c>
      <c r="C220" s="1">
        <v>6280</v>
      </c>
      <c r="D220" s="1"/>
      <c r="E220" s="2">
        <v>11.045</v>
      </c>
      <c r="F220" s="2">
        <v>5.184776856417122</v>
      </c>
      <c r="G220" s="3">
        <v>-27.97</v>
      </c>
      <c r="J220" s="13"/>
      <c r="K220" s="10"/>
      <c r="L220" s="9"/>
      <c r="M220" s="2"/>
      <c r="N220" s="13"/>
      <c r="O220" s="10"/>
      <c r="P220" s="3"/>
      <c r="S220" s="11"/>
      <c r="T220" s="12"/>
      <c r="U220" s="2"/>
      <c r="V220" s="2"/>
      <c r="W220" s="12"/>
    </row>
    <row r="221" spans="1:23" ht="15">
      <c r="A221" s="2">
        <v>11.095</v>
      </c>
      <c r="B221" s="2">
        <v>5.212357146112735</v>
      </c>
      <c r="C221" s="1">
        <v>3260</v>
      </c>
      <c r="D221" s="1"/>
      <c r="E221" s="2">
        <v>11.095</v>
      </c>
      <c r="F221" s="2">
        <v>5.212357146112735</v>
      </c>
      <c r="G221" s="3">
        <v>-27.23</v>
      </c>
      <c r="J221" s="13"/>
      <c r="K221" s="10"/>
      <c r="L221" s="9"/>
      <c r="M221" s="2"/>
      <c r="N221" s="13"/>
      <c r="O221" s="10"/>
      <c r="P221" s="3"/>
      <c r="S221" s="11"/>
      <c r="T221" s="12"/>
      <c r="U221" s="2"/>
      <c r="V221" s="2"/>
      <c r="W221" s="12"/>
    </row>
    <row r="222" spans="1:23" ht="15">
      <c r="A222" s="2">
        <v>11.145</v>
      </c>
      <c r="B222" s="2">
        <v>5.239935371757535</v>
      </c>
      <c r="C222" s="1">
        <v>2400</v>
      </c>
      <c r="D222" s="1"/>
      <c r="E222" s="2">
        <v>11.145</v>
      </c>
      <c r="F222" s="2">
        <v>5.239935371757535</v>
      </c>
      <c r="G222" s="3">
        <v>-27.26</v>
      </c>
      <c r="J222" s="13"/>
      <c r="K222" s="10"/>
      <c r="L222" s="9"/>
      <c r="M222" s="2"/>
      <c r="N222" s="13"/>
      <c r="O222" s="10"/>
      <c r="P222" s="3"/>
      <c r="S222" s="11"/>
      <c r="T222" s="12"/>
      <c r="U222" s="2"/>
      <c r="V222" s="2"/>
      <c r="W222" s="12"/>
    </row>
    <row r="223" spans="1:23" ht="15">
      <c r="A223" s="2">
        <v>11.189</v>
      </c>
      <c r="B223" s="2">
        <v>5.264200956749779</v>
      </c>
      <c r="C223" s="1">
        <v>6680</v>
      </c>
      <c r="D223" s="1">
        <v>1986</v>
      </c>
      <c r="E223" s="2">
        <v>11.189</v>
      </c>
      <c r="F223" s="2">
        <v>5.264200956749779</v>
      </c>
      <c r="G223" s="3">
        <v>-27.16</v>
      </c>
      <c r="J223" s="13"/>
      <c r="K223" s="10"/>
      <c r="L223" s="9"/>
      <c r="M223" s="2"/>
      <c r="S223" s="11"/>
      <c r="T223" s="12"/>
      <c r="U223" s="2"/>
      <c r="V223" s="2"/>
      <c r="W223" s="12"/>
    </row>
    <row r="224" spans="1:23" ht="15">
      <c r="A224" s="2">
        <v>11.233</v>
      </c>
      <c r="B224" s="2">
        <v>5.288462104552229</v>
      </c>
      <c r="C224" s="1">
        <v>4160</v>
      </c>
      <c r="D224" s="1"/>
      <c r="E224" s="2">
        <v>11.233</v>
      </c>
      <c r="F224" s="2">
        <v>5.288462104552229</v>
      </c>
      <c r="G224" s="3">
        <v>-27.11</v>
      </c>
      <c r="J224" s="13"/>
      <c r="K224" s="10"/>
      <c r="L224" s="9"/>
      <c r="M224" s="2"/>
      <c r="N224" s="13"/>
      <c r="O224" s="10"/>
      <c r="P224" s="3"/>
      <c r="S224" s="11"/>
      <c r="T224" s="12"/>
      <c r="U224" s="2"/>
      <c r="V224" s="2"/>
      <c r="W224" s="12"/>
    </row>
    <row r="225" spans="1:23" ht="15">
      <c r="A225" s="2">
        <v>11.277</v>
      </c>
      <c r="B225" s="2">
        <v>5.312717438566462</v>
      </c>
      <c r="C225" s="1">
        <v>4620</v>
      </c>
      <c r="D225" s="1"/>
      <c r="E225" s="2">
        <v>11.277</v>
      </c>
      <c r="F225" s="2">
        <v>5.312717438566462</v>
      </c>
      <c r="G225" s="3">
        <v>-27.41</v>
      </c>
      <c r="J225" s="13"/>
      <c r="K225" s="10"/>
      <c r="L225" s="9"/>
      <c r="M225" s="2"/>
      <c r="N225" s="13"/>
      <c r="O225" s="10"/>
      <c r="P225" s="3"/>
      <c r="S225" s="11"/>
      <c r="T225" s="12"/>
      <c r="U225" s="2"/>
      <c r="V225" s="2"/>
      <c r="W225" s="12"/>
    </row>
    <row r="226" spans="1:23" ht="15">
      <c r="A226" s="2">
        <v>11.32</v>
      </c>
      <c r="B226" s="2">
        <v>5.336414545968313</v>
      </c>
      <c r="C226" s="1">
        <v>3700</v>
      </c>
      <c r="D226" s="1"/>
      <c r="E226" s="2">
        <v>11.32</v>
      </c>
      <c r="F226" s="2">
        <v>5.336414545968313</v>
      </c>
      <c r="G226" s="3">
        <v>-27.43</v>
      </c>
      <c r="J226" s="13"/>
      <c r="K226" s="10"/>
      <c r="L226" s="9"/>
      <c r="M226" s="2"/>
      <c r="N226" s="13"/>
      <c r="O226" s="10"/>
      <c r="P226" s="3"/>
      <c r="S226" s="11"/>
      <c r="T226" s="12"/>
      <c r="U226" s="2"/>
      <c r="V226" s="2"/>
      <c r="W226" s="12"/>
    </row>
    <row r="227" spans="1:23" ht="15">
      <c r="A227" s="2">
        <v>11.363</v>
      </c>
      <c r="B227" s="2">
        <v>5.360103414492348</v>
      </c>
      <c r="C227" s="1">
        <v>6940</v>
      </c>
      <c r="D227" s="1"/>
      <c r="E227" s="2">
        <v>11.363</v>
      </c>
      <c r="F227" s="2">
        <v>5.360103414492348</v>
      </c>
      <c r="G227" s="3">
        <v>-27.65</v>
      </c>
      <c r="J227" s="13"/>
      <c r="K227" s="10"/>
      <c r="L227" s="9"/>
      <c r="M227" s="2"/>
      <c r="N227" s="13"/>
      <c r="O227" s="10"/>
      <c r="P227" s="3"/>
      <c r="T227" s="12"/>
      <c r="U227" s="2"/>
      <c r="V227" s="2"/>
      <c r="W227" s="12"/>
    </row>
    <row r="228" spans="1:23" ht="15">
      <c r="A228" s="2">
        <v>11.406</v>
      </c>
      <c r="B228" s="2">
        <v>5.383782673255944</v>
      </c>
      <c r="C228" s="1">
        <v>11540</v>
      </c>
      <c r="D228" s="1"/>
      <c r="E228" s="2">
        <v>11.406</v>
      </c>
      <c r="F228" s="2">
        <v>5.383782673255944</v>
      </c>
      <c r="G228" s="3">
        <v>-28.22</v>
      </c>
      <c r="M228" s="2"/>
      <c r="N228" s="13"/>
      <c r="O228" s="10"/>
      <c r="P228" s="3"/>
      <c r="S228" s="11"/>
      <c r="T228" s="12"/>
      <c r="U228" s="2"/>
      <c r="V228" s="2"/>
      <c r="W228" s="12"/>
    </row>
    <row r="229" spans="1:23" ht="15">
      <c r="A229" s="2">
        <v>11.449</v>
      </c>
      <c r="B229" s="2">
        <v>5.407450922496503</v>
      </c>
      <c r="C229" s="1">
        <v>36600</v>
      </c>
      <c r="D229" s="1"/>
      <c r="E229" s="2">
        <v>11.449</v>
      </c>
      <c r="F229" s="2">
        <v>5.407450922496503</v>
      </c>
      <c r="G229" s="3">
        <v>-29.28</v>
      </c>
      <c r="J229" s="13"/>
      <c r="K229" s="10"/>
      <c r="L229" s="9"/>
      <c r="M229" s="2"/>
      <c r="N229" s="13"/>
      <c r="O229" s="10"/>
      <c r="P229" s="3"/>
      <c r="S229" s="11"/>
      <c r="T229" s="12"/>
      <c r="U229" s="2"/>
      <c r="V229" s="2"/>
      <c r="W229" s="12"/>
    </row>
    <row r="230" spans="1:20" ht="15">
      <c r="A230" s="2">
        <v>11.492</v>
      </c>
      <c r="B230" s="2">
        <v>5.431106733306827</v>
      </c>
      <c r="C230" s="1">
        <v>5200</v>
      </c>
      <c r="D230" s="1"/>
      <c r="E230" s="2">
        <v>11.492</v>
      </c>
      <c r="F230" s="2">
        <v>5.431106733306827</v>
      </c>
      <c r="G230" s="3">
        <v>-30.84</v>
      </c>
      <c r="J230" s="13"/>
      <c r="K230" s="10"/>
      <c r="L230" s="9"/>
      <c r="M230" s="2"/>
      <c r="N230" s="13"/>
      <c r="O230" s="10"/>
      <c r="P230" s="3"/>
      <c r="S230" s="11"/>
      <c r="T230" s="12"/>
    </row>
    <row r="231" spans="1:23" ht="15">
      <c r="A231" s="2">
        <v>11.535</v>
      </c>
      <c r="B231" s="2">
        <v>5.454748647370509</v>
      </c>
      <c r="C231" s="1">
        <v>6320</v>
      </c>
      <c r="D231" s="1"/>
      <c r="E231" s="2">
        <v>11.535</v>
      </c>
      <c r="F231" s="2">
        <v>5.454748647370509</v>
      </c>
      <c r="G231" s="3">
        <v>-32.38</v>
      </c>
      <c r="J231" s="13"/>
      <c r="K231" s="10"/>
      <c r="L231" s="9"/>
      <c r="M231" s="2"/>
      <c r="N231" s="13"/>
      <c r="O231" s="10"/>
      <c r="P231" s="3"/>
      <c r="S231" s="11"/>
      <c r="T231" s="12"/>
      <c r="U231" s="2"/>
      <c r="V231" s="2"/>
      <c r="W231" s="12"/>
    </row>
    <row r="232" spans="1:23" ht="15">
      <c r="A232" s="2">
        <v>11.578</v>
      </c>
      <c r="B232" s="2">
        <v>5.478375176697318</v>
      </c>
      <c r="C232" s="1">
        <v>8400</v>
      </c>
      <c r="D232" s="1"/>
      <c r="E232" s="2">
        <v>11.578</v>
      </c>
      <c r="F232" s="2">
        <v>5.478375176697318</v>
      </c>
      <c r="G232" s="3">
        <v>-33.57</v>
      </c>
      <c r="J232" s="13"/>
      <c r="K232" s="10"/>
      <c r="L232" s="9"/>
      <c r="M232" s="2"/>
      <c r="N232" s="13"/>
      <c r="O232" s="10"/>
      <c r="P232" s="3"/>
      <c r="T232" s="12"/>
      <c r="U232" s="2"/>
      <c r="V232" s="2"/>
      <c r="W232" s="12"/>
    </row>
    <row r="233" spans="1:23" ht="15">
      <c r="A233" s="2">
        <v>11.621</v>
      </c>
      <c r="B233" s="2">
        <v>5.501984803358583</v>
      </c>
      <c r="C233" s="1">
        <v>2740</v>
      </c>
      <c r="D233" s="1"/>
      <c r="E233" s="2">
        <v>11.621</v>
      </c>
      <c r="F233" s="2">
        <v>5.501984803358583</v>
      </c>
      <c r="G233" s="3">
        <v>-33.46</v>
      </c>
      <c r="H233" s="1">
        <v>1985</v>
      </c>
      <c r="J233" s="13"/>
      <c r="K233" s="10"/>
      <c r="L233" s="9"/>
      <c r="M233" s="2"/>
      <c r="N233" s="13"/>
      <c r="O233" s="10"/>
      <c r="P233" s="3"/>
      <c r="S233" s="11"/>
      <c r="T233" s="12"/>
      <c r="U233" s="2"/>
      <c r="V233" s="2"/>
      <c r="W233" s="12"/>
    </row>
    <row r="234" spans="1:23" ht="15">
      <c r="A234" s="2">
        <v>11.664</v>
      </c>
      <c r="B234" s="2">
        <v>5.525575979222578</v>
      </c>
      <c r="C234" s="1">
        <v>1960</v>
      </c>
      <c r="D234" s="1"/>
      <c r="E234" s="2">
        <v>11.664</v>
      </c>
      <c r="F234" s="2">
        <v>5.525575979222578</v>
      </c>
      <c r="G234" s="3">
        <v>-33.28</v>
      </c>
      <c r="J234" s="13"/>
      <c r="K234" s="10"/>
      <c r="L234" s="9"/>
      <c r="M234" s="2"/>
      <c r="N234" s="13"/>
      <c r="O234" s="10"/>
      <c r="P234" s="3"/>
      <c r="S234" s="11"/>
      <c r="T234" s="12"/>
      <c r="U234" s="2"/>
      <c r="V234" s="2"/>
      <c r="W234" s="12"/>
    </row>
    <row r="235" spans="1:23" ht="15">
      <c r="A235" s="2">
        <v>11.707</v>
      </c>
      <c r="B235" s="2">
        <v>5.5491471256899025</v>
      </c>
      <c r="C235" s="1">
        <v>2240</v>
      </c>
      <c r="D235" s="1"/>
      <c r="E235" s="2">
        <v>11.707</v>
      </c>
      <c r="F235" s="2">
        <v>5.5491471256899025</v>
      </c>
      <c r="G235" s="3">
        <v>-32.15</v>
      </c>
      <c r="J235" s="13"/>
      <c r="K235" s="10"/>
      <c r="L235" s="9"/>
      <c r="M235" s="2"/>
      <c r="N235" s="13"/>
      <c r="O235" s="10"/>
      <c r="P235" s="3"/>
      <c r="S235" s="11"/>
      <c r="T235" s="12"/>
      <c r="U235" s="2"/>
      <c r="V235" s="2"/>
      <c r="W235" s="12"/>
    </row>
    <row r="236" spans="1:23" ht="15">
      <c r="A236" s="2">
        <v>11.75</v>
      </c>
      <c r="B236" s="2">
        <v>5.572696633428874</v>
      </c>
      <c r="C236" s="1">
        <v>2320</v>
      </c>
      <c r="D236" s="1"/>
      <c r="E236" s="2">
        <v>11.75</v>
      </c>
      <c r="F236" s="2">
        <v>5.572696633428874</v>
      </c>
      <c r="G236" s="3">
        <v>-30.94</v>
      </c>
      <c r="J236" s="13"/>
      <c r="K236" s="10"/>
      <c r="L236" s="9"/>
      <c r="M236" s="2"/>
      <c r="N236" s="13"/>
      <c r="O236" s="10"/>
      <c r="P236" s="3"/>
      <c r="S236" s="11"/>
      <c r="T236" s="12"/>
      <c r="U236" s="2"/>
      <c r="V236" s="2"/>
      <c r="W236" s="12"/>
    </row>
    <row r="237" spans="1:23" ht="15">
      <c r="A237" s="2">
        <v>11.793</v>
      </c>
      <c r="B237" s="2">
        <v>5.596222862110908</v>
      </c>
      <c r="C237" s="1">
        <v>2540</v>
      </c>
      <c r="D237" s="1">
        <v>1985</v>
      </c>
      <c r="E237" s="2">
        <v>11.793</v>
      </c>
      <c r="F237" s="2">
        <v>5.596222862110908</v>
      </c>
      <c r="G237" s="3">
        <v>-30.03</v>
      </c>
      <c r="J237" s="13"/>
      <c r="K237" s="10"/>
      <c r="L237" s="9"/>
      <c r="M237" s="2"/>
      <c r="N237" s="13"/>
      <c r="O237" s="10"/>
      <c r="P237" s="3"/>
      <c r="S237" s="11"/>
      <c r="T237" s="12"/>
      <c r="U237" s="2"/>
      <c r="V237" s="2"/>
      <c r="W237" s="12"/>
    </row>
    <row r="238" spans="1:23" ht="15">
      <c r="A238" s="2">
        <v>11.836</v>
      </c>
      <c r="B238" s="2">
        <v>5.619724140145902</v>
      </c>
      <c r="C238" s="1">
        <v>3580</v>
      </c>
      <c r="D238" s="1"/>
      <c r="E238" s="2">
        <v>11.836</v>
      </c>
      <c r="F238" s="2">
        <v>5.619724140145902</v>
      </c>
      <c r="G238" s="3">
        <v>-29.57</v>
      </c>
      <c r="J238" s="13"/>
      <c r="K238" s="10"/>
      <c r="L238" s="9"/>
      <c r="M238" s="2"/>
      <c r="N238" s="13"/>
      <c r="O238" s="10"/>
      <c r="P238" s="3"/>
      <c r="S238" s="11"/>
      <c r="T238" s="12"/>
      <c r="U238" s="2"/>
      <c r="V238" s="2"/>
      <c r="W238" s="12"/>
    </row>
    <row r="239" spans="1:23" ht="15">
      <c r="A239" s="2">
        <v>11.879</v>
      </c>
      <c r="B239" s="2">
        <v>5.643198764417623</v>
      </c>
      <c r="C239" s="1">
        <v>2620</v>
      </c>
      <c r="D239" s="1"/>
      <c r="E239" s="2">
        <v>11.879</v>
      </c>
      <c r="F239" s="2">
        <v>5.643198764417623</v>
      </c>
      <c r="G239" s="3">
        <v>-28.84</v>
      </c>
      <c r="J239" s="13"/>
      <c r="K239" s="10"/>
      <c r="L239" s="9"/>
      <c r="M239" s="2"/>
      <c r="N239" s="13"/>
      <c r="O239" s="10"/>
      <c r="P239" s="3"/>
      <c r="S239" s="11"/>
      <c r="T239" s="12"/>
      <c r="U239" s="2"/>
      <c r="V239" s="2"/>
      <c r="W239" s="12"/>
    </row>
    <row r="240" spans="1:21" ht="15">
      <c r="A240" s="2">
        <v>11.922</v>
      </c>
      <c r="B240" s="2">
        <v>5.666645000019093</v>
      </c>
      <c r="C240" s="1">
        <v>3660</v>
      </c>
      <c r="D240" s="1"/>
      <c r="E240" s="2">
        <v>11.922</v>
      </c>
      <c r="F240" s="2">
        <v>5.666645000019093</v>
      </c>
      <c r="G240" s="3">
        <v>-28.27</v>
      </c>
      <c r="J240" s="13"/>
      <c r="K240" s="10"/>
      <c r="L240" s="9"/>
      <c r="M240" s="2"/>
      <c r="N240" s="13"/>
      <c r="O240" s="10"/>
      <c r="P240" s="3"/>
      <c r="S240" s="11"/>
      <c r="T240" s="12"/>
      <c r="U240" s="3"/>
    </row>
    <row r="241" spans="1:21" ht="15">
      <c r="A241" s="2">
        <v>11.965</v>
      </c>
      <c r="B241" s="2">
        <v>5.690061079987969</v>
      </c>
      <c r="C241" s="1">
        <v>8320</v>
      </c>
      <c r="D241" s="1"/>
      <c r="E241" s="2">
        <v>11.965</v>
      </c>
      <c r="F241" s="2">
        <v>5.690061079987969</v>
      </c>
      <c r="G241" s="3">
        <v>-27.18</v>
      </c>
      <c r="J241" s="13"/>
      <c r="K241" s="10"/>
      <c r="L241" s="9"/>
      <c r="M241" s="2"/>
      <c r="N241" s="13"/>
      <c r="O241" s="10"/>
      <c r="P241" s="3"/>
      <c r="S241" s="11"/>
      <c r="T241" s="12"/>
      <c r="U241" s="3"/>
    </row>
    <row r="242" spans="1:21" ht="15">
      <c r="A242" s="2">
        <v>12.015</v>
      </c>
      <c r="B242" s="2">
        <v>5.717248805444382</v>
      </c>
      <c r="E242" s="2">
        <v>12.015</v>
      </c>
      <c r="F242" s="2">
        <v>5.717248805444382</v>
      </c>
      <c r="G242" s="3"/>
      <c r="J242" s="13"/>
      <c r="K242" s="10"/>
      <c r="L242" s="9"/>
      <c r="M242" s="2"/>
      <c r="N242" s="13"/>
      <c r="O242" s="10"/>
      <c r="P242" s="3"/>
      <c r="T242" s="12"/>
      <c r="U242" s="3"/>
    </row>
    <row r="243" spans="1:19" ht="15">
      <c r="A243" s="2"/>
      <c r="B243" s="12"/>
      <c r="E243" s="2"/>
      <c r="G243" s="3"/>
      <c r="J243" s="13"/>
      <c r="K243" s="10"/>
      <c r="L243" s="9"/>
      <c r="M243" s="2"/>
      <c r="N243" s="13"/>
      <c r="O243" s="10"/>
      <c r="P243" s="3"/>
      <c r="S243" s="11"/>
    </row>
    <row r="244" spans="1:21" ht="15">
      <c r="A244" s="11"/>
      <c r="B244" s="12"/>
      <c r="G244" s="3"/>
      <c r="J244" s="13"/>
      <c r="K244" s="10"/>
      <c r="L244" s="9"/>
      <c r="M244" s="2"/>
      <c r="N244" s="13"/>
      <c r="O244" s="10"/>
      <c r="P244" s="3"/>
      <c r="S244" s="11"/>
      <c r="T244" s="12"/>
      <c r="U244" s="3"/>
    </row>
    <row r="245" spans="1:21" ht="15">
      <c r="A245" s="11"/>
      <c r="B245" s="12"/>
      <c r="G245" s="3"/>
      <c r="J245" s="13"/>
      <c r="K245" s="10"/>
      <c r="L245" s="9"/>
      <c r="M245" s="2"/>
      <c r="N245" s="13"/>
      <c r="O245" s="10"/>
      <c r="P245" s="3"/>
      <c r="S245" s="11"/>
      <c r="T245" s="12"/>
      <c r="U245" s="3"/>
    </row>
    <row r="246" spans="1:21" ht="15">
      <c r="A246" s="11"/>
      <c r="B246" s="12"/>
      <c r="G246" s="3"/>
      <c r="J246" s="13"/>
      <c r="K246" s="10"/>
      <c r="L246" s="9"/>
      <c r="M246" s="2"/>
      <c r="N246" s="13"/>
      <c r="O246" s="10"/>
      <c r="P246" s="3"/>
      <c r="S246" s="11"/>
      <c r="T246" s="12"/>
      <c r="U246" s="3"/>
    </row>
    <row r="247" spans="1:21" ht="15">
      <c r="A247" s="11"/>
      <c r="B247" s="12"/>
      <c r="G247" s="3"/>
      <c r="J247" s="13"/>
      <c r="K247" s="10"/>
      <c r="L247" s="9"/>
      <c r="M247" s="2"/>
      <c r="N247" s="13"/>
      <c r="O247" s="10"/>
      <c r="P247" s="3"/>
      <c r="S247" s="11"/>
      <c r="T247" s="12"/>
      <c r="U247" s="3"/>
    </row>
    <row r="248" spans="1:21" ht="15">
      <c r="A248" s="11"/>
      <c r="B248" s="12"/>
      <c r="G248" s="3"/>
      <c r="J248" s="13"/>
      <c r="K248" s="10"/>
      <c r="L248" s="9"/>
      <c r="M248" s="2"/>
      <c r="N248" s="13"/>
      <c r="O248" s="10"/>
      <c r="P248" s="3"/>
      <c r="S248" s="11"/>
      <c r="T248" s="12"/>
      <c r="U248" s="3"/>
    </row>
    <row r="249" spans="1:21" ht="15">
      <c r="A249" s="11"/>
      <c r="B249" s="12"/>
      <c r="G249" s="3"/>
      <c r="J249" s="13"/>
      <c r="K249" s="10"/>
      <c r="L249" s="9"/>
      <c r="M249" s="2"/>
      <c r="N249" s="13"/>
      <c r="O249" s="10"/>
      <c r="P249" s="3"/>
      <c r="S249" s="11"/>
      <c r="T249" s="12"/>
      <c r="U249" s="3"/>
    </row>
    <row r="250" spans="1:21" ht="15">
      <c r="A250" s="11"/>
      <c r="B250" s="12"/>
      <c r="G250" s="3"/>
      <c r="J250" s="13"/>
      <c r="K250" s="10"/>
      <c r="L250" s="9"/>
      <c r="M250" s="2"/>
      <c r="N250" s="13"/>
      <c r="O250" s="10"/>
      <c r="P250" s="3"/>
      <c r="S250" s="11"/>
      <c r="T250" s="12"/>
      <c r="U250" s="3"/>
    </row>
    <row r="251" spans="1:21" ht="15">
      <c r="A251" s="11"/>
      <c r="B251" s="12"/>
      <c r="G251" s="3"/>
      <c r="J251" s="13"/>
      <c r="K251" s="10"/>
      <c r="L251" s="9"/>
      <c r="M251" s="2"/>
      <c r="N251" s="13"/>
      <c r="O251" s="10"/>
      <c r="P251" s="3"/>
      <c r="S251" s="11"/>
      <c r="T251" s="12"/>
      <c r="U251" s="3"/>
    </row>
    <row r="252" spans="1:21" ht="15">
      <c r="A252" s="11"/>
      <c r="B252" s="12"/>
      <c r="G252" s="3"/>
      <c r="J252" s="13"/>
      <c r="K252" s="10"/>
      <c r="L252" s="9"/>
      <c r="M252" s="2"/>
      <c r="S252" s="11"/>
      <c r="T252" s="12"/>
      <c r="U252" s="3"/>
    </row>
    <row r="253" spans="1:21" ht="15">
      <c r="A253" s="11"/>
      <c r="B253" s="12"/>
      <c r="G253" s="3"/>
      <c r="J253" s="13"/>
      <c r="K253" s="10"/>
      <c r="L253" s="9"/>
      <c r="M253" s="2"/>
      <c r="N253" s="13"/>
      <c r="O253" s="10"/>
      <c r="P253" s="3"/>
      <c r="T253" s="12"/>
      <c r="U253" s="3"/>
    </row>
    <row r="254" spans="1:19" ht="15">
      <c r="A254" s="11"/>
      <c r="B254" s="12"/>
      <c r="G254" s="3"/>
      <c r="J254" s="13"/>
      <c r="K254" s="10"/>
      <c r="L254" s="9"/>
      <c r="M254" s="2"/>
      <c r="N254" s="13"/>
      <c r="O254" s="10"/>
      <c r="P254" s="3"/>
      <c r="S254" s="11"/>
    </row>
    <row r="255" spans="1:21" ht="15">
      <c r="A255" s="11"/>
      <c r="B255" s="12"/>
      <c r="G255" s="3"/>
      <c r="J255" s="13"/>
      <c r="K255" s="10"/>
      <c r="L255" s="9"/>
      <c r="M255" s="2"/>
      <c r="N255" s="13"/>
      <c r="O255" s="10"/>
      <c r="P255" s="3"/>
      <c r="S255" s="11"/>
      <c r="T255" s="12"/>
      <c r="U255" s="3"/>
    </row>
    <row r="256" spans="1:21" ht="15">
      <c r="A256" s="11"/>
      <c r="B256" s="12"/>
      <c r="G256" s="3"/>
      <c r="J256" s="13"/>
      <c r="K256" s="10"/>
      <c r="L256" s="9"/>
      <c r="M256" s="2"/>
      <c r="N256" s="13"/>
      <c r="O256" s="10"/>
      <c r="P256" s="3"/>
      <c r="S256" s="11"/>
      <c r="T256" s="12"/>
      <c r="U256" s="3"/>
    </row>
    <row r="257" spans="1:21" ht="15">
      <c r="A257" s="11"/>
      <c r="B257" s="12"/>
      <c r="G257" s="3"/>
      <c r="M257" s="2"/>
      <c r="N257" s="13"/>
      <c r="O257" s="10"/>
      <c r="P257" s="3"/>
      <c r="S257" s="11"/>
      <c r="T257" s="12"/>
      <c r="U257" s="3"/>
    </row>
    <row r="258" spans="1:21" ht="15">
      <c r="A258" s="11"/>
      <c r="B258" s="12"/>
      <c r="G258" s="3"/>
      <c r="J258" s="13"/>
      <c r="K258" s="10"/>
      <c r="L258" s="9"/>
      <c r="M258" s="2"/>
      <c r="N258" s="13"/>
      <c r="O258" s="10"/>
      <c r="P258" s="3"/>
      <c r="S258" s="11"/>
      <c r="T258" s="12"/>
      <c r="U258" s="3"/>
    </row>
    <row r="259" spans="1:21" ht="15">
      <c r="A259" s="11"/>
      <c r="B259" s="12"/>
      <c r="G259" s="3"/>
      <c r="J259" s="13"/>
      <c r="K259" s="10"/>
      <c r="L259" s="9"/>
      <c r="M259" s="2"/>
      <c r="N259" s="13"/>
      <c r="O259" s="10"/>
      <c r="P259" s="3"/>
      <c r="S259" s="11"/>
      <c r="T259" s="12"/>
      <c r="U259" s="3"/>
    </row>
    <row r="260" spans="1:21" ht="15">
      <c r="A260" s="11"/>
      <c r="B260" s="12"/>
      <c r="G260" s="3"/>
      <c r="J260" s="13"/>
      <c r="K260" s="10"/>
      <c r="L260" s="9"/>
      <c r="M260" s="2"/>
      <c r="N260" s="13"/>
      <c r="O260" s="10"/>
      <c r="P260" s="3"/>
      <c r="S260" s="11"/>
      <c r="T260" s="12"/>
      <c r="U260" s="3"/>
    </row>
    <row r="261" spans="1:21" ht="15">
      <c r="A261" s="11"/>
      <c r="B261" s="12"/>
      <c r="G261" s="3"/>
      <c r="J261" s="13"/>
      <c r="K261" s="10"/>
      <c r="L261" s="9"/>
      <c r="M261" s="2"/>
      <c r="N261" s="13"/>
      <c r="O261" s="10"/>
      <c r="P261" s="3"/>
      <c r="S261" s="11"/>
      <c r="T261" s="12"/>
      <c r="U261" s="3"/>
    </row>
    <row r="262" spans="1:21" ht="15">
      <c r="A262" s="11"/>
      <c r="B262" s="12"/>
      <c r="G262" s="3"/>
      <c r="J262" s="13"/>
      <c r="K262" s="10"/>
      <c r="L262" s="9"/>
      <c r="M262" s="2"/>
      <c r="N262" s="13"/>
      <c r="O262" s="10"/>
      <c r="P262" s="3"/>
      <c r="S262" s="11"/>
      <c r="T262" s="12"/>
      <c r="U262" s="3"/>
    </row>
    <row r="263" spans="1:21" ht="15">
      <c r="A263" s="11"/>
      <c r="B263" s="12"/>
      <c r="G263" s="3"/>
      <c r="J263" s="13"/>
      <c r="K263" s="10"/>
      <c r="L263" s="9"/>
      <c r="M263" s="2"/>
      <c r="N263" s="13"/>
      <c r="O263" s="10"/>
      <c r="P263" s="3"/>
      <c r="T263" s="12"/>
      <c r="U263" s="3"/>
    </row>
    <row r="264" spans="1:19" ht="15">
      <c r="A264" s="11"/>
      <c r="B264" s="12"/>
      <c r="G264" s="3"/>
      <c r="J264" s="13"/>
      <c r="K264" s="10"/>
      <c r="L264" s="9"/>
      <c r="M264" s="2"/>
      <c r="N264" s="13"/>
      <c r="O264" s="10"/>
      <c r="P264" s="3"/>
      <c r="S264" s="11"/>
    </row>
    <row r="265" spans="1:21" ht="15">
      <c r="A265" s="11"/>
      <c r="B265" s="12"/>
      <c r="G265" s="3"/>
      <c r="J265" s="13"/>
      <c r="K265" s="10"/>
      <c r="L265" s="9"/>
      <c r="M265" s="2"/>
      <c r="N265" s="13"/>
      <c r="O265" s="10"/>
      <c r="P265" s="3"/>
      <c r="S265" s="11"/>
      <c r="T265" s="12"/>
      <c r="U265" s="3"/>
    </row>
    <row r="266" spans="1:21" ht="15">
      <c r="A266" s="11"/>
      <c r="B266" s="12"/>
      <c r="G266" s="3"/>
      <c r="J266" s="13"/>
      <c r="K266" s="10"/>
      <c r="L266" s="9"/>
      <c r="M266" s="2"/>
      <c r="N266" s="13"/>
      <c r="O266" s="10"/>
      <c r="P266" s="3"/>
      <c r="S266" s="11"/>
      <c r="T266" s="12"/>
      <c r="U266" s="3"/>
    </row>
    <row r="267" spans="1:21" ht="15">
      <c r="A267" s="11"/>
      <c r="B267" s="12"/>
      <c r="G267" s="3"/>
      <c r="J267" s="13"/>
      <c r="K267" s="10"/>
      <c r="L267" s="9"/>
      <c r="M267" s="2"/>
      <c r="N267" s="13"/>
      <c r="O267" s="10"/>
      <c r="P267" s="3"/>
      <c r="S267" s="11"/>
      <c r="T267" s="12"/>
      <c r="U267" s="3"/>
    </row>
    <row r="268" spans="1:21" ht="15">
      <c r="A268" s="11"/>
      <c r="B268" s="12"/>
      <c r="G268" s="3"/>
      <c r="J268" s="13"/>
      <c r="K268" s="10"/>
      <c r="L268" s="9"/>
      <c r="M268" s="2"/>
      <c r="N268" s="13"/>
      <c r="O268" s="10"/>
      <c r="P268" s="3"/>
      <c r="S268" s="11"/>
      <c r="T268" s="12"/>
      <c r="U268" s="3"/>
    </row>
    <row r="269" spans="1:21" ht="15">
      <c r="A269" s="11"/>
      <c r="B269" s="12"/>
      <c r="G269" s="3"/>
      <c r="J269" s="13"/>
      <c r="K269" s="10"/>
      <c r="L269" s="9"/>
      <c r="M269" s="2"/>
      <c r="N269" s="13"/>
      <c r="O269" s="10"/>
      <c r="P269" s="3"/>
      <c r="S269" s="11"/>
      <c r="T269" s="12"/>
      <c r="U269" s="3"/>
    </row>
    <row r="270" spans="1:21" ht="15">
      <c r="A270" s="11"/>
      <c r="B270" s="12"/>
      <c r="G270" s="3"/>
      <c r="J270" s="13"/>
      <c r="K270" s="10"/>
      <c r="L270" s="9"/>
      <c r="M270" s="2"/>
      <c r="N270" s="13"/>
      <c r="O270" s="10"/>
      <c r="P270" s="3"/>
      <c r="S270" s="11"/>
      <c r="T270" s="12"/>
      <c r="U270" s="3"/>
    </row>
    <row r="271" spans="1:21" ht="15">
      <c r="A271" s="11"/>
      <c r="B271" s="12"/>
      <c r="G271" s="3"/>
      <c r="J271" s="13"/>
      <c r="K271" s="10"/>
      <c r="L271" s="9"/>
      <c r="M271" s="2"/>
      <c r="N271" s="13"/>
      <c r="O271" s="10"/>
      <c r="P271" s="3"/>
      <c r="S271" s="11"/>
      <c r="T271" s="12"/>
      <c r="U271" s="3"/>
    </row>
    <row r="272" spans="1:21" ht="15">
      <c r="A272" s="11"/>
      <c r="B272" s="12"/>
      <c r="G272" s="3"/>
      <c r="J272" s="13"/>
      <c r="K272" s="10"/>
      <c r="L272" s="9"/>
      <c r="M272" s="2"/>
      <c r="T272" s="12"/>
      <c r="U272" s="3"/>
    </row>
    <row r="273" spans="1:19" ht="15">
      <c r="A273" s="11"/>
      <c r="B273" s="12"/>
      <c r="G273" s="3"/>
      <c r="J273" s="13"/>
      <c r="K273" s="10"/>
      <c r="L273" s="9"/>
      <c r="M273" s="2"/>
      <c r="N273" s="13"/>
      <c r="O273" s="10"/>
      <c r="P273" s="3"/>
      <c r="S273" s="11"/>
    </row>
    <row r="274" spans="1:21" ht="15">
      <c r="A274" s="11"/>
      <c r="B274" s="12"/>
      <c r="G274" s="3"/>
      <c r="J274" s="13"/>
      <c r="K274" s="10"/>
      <c r="L274" s="9"/>
      <c r="M274" s="2"/>
      <c r="N274" s="13"/>
      <c r="O274" s="10"/>
      <c r="P274" s="3"/>
      <c r="S274" s="11"/>
      <c r="T274" s="12"/>
      <c r="U274" s="3"/>
    </row>
    <row r="275" spans="1:21" ht="15">
      <c r="A275" s="11"/>
      <c r="B275" s="12"/>
      <c r="G275" s="3"/>
      <c r="J275" s="13"/>
      <c r="K275" s="10"/>
      <c r="L275" s="9"/>
      <c r="M275" s="2"/>
      <c r="N275" s="13"/>
      <c r="O275" s="10"/>
      <c r="P275" s="3"/>
      <c r="S275" s="11"/>
      <c r="T275" s="12"/>
      <c r="U275" s="3"/>
    </row>
    <row r="276" spans="1:21" ht="15">
      <c r="A276" s="11"/>
      <c r="B276" s="12"/>
      <c r="G276" s="3"/>
      <c r="J276" s="13"/>
      <c r="K276" s="10"/>
      <c r="L276" s="9"/>
      <c r="M276" s="2"/>
      <c r="N276" s="13"/>
      <c r="O276" s="10"/>
      <c r="P276" s="3"/>
      <c r="S276" s="11"/>
      <c r="T276" s="12"/>
      <c r="U276" s="3"/>
    </row>
    <row r="277" spans="1:21" ht="15">
      <c r="A277" s="11"/>
      <c r="B277" s="12"/>
      <c r="G277" s="3"/>
      <c r="M277" s="2"/>
      <c r="N277" s="13"/>
      <c r="O277" s="10"/>
      <c r="P277" s="3"/>
      <c r="S277" s="11"/>
      <c r="T277" s="12"/>
      <c r="U277" s="3"/>
    </row>
    <row r="278" spans="1:21" ht="15">
      <c r="A278" s="11"/>
      <c r="B278" s="12"/>
      <c r="G278" s="3"/>
      <c r="J278" s="13"/>
      <c r="K278" s="10"/>
      <c r="L278" s="9"/>
      <c r="M278" s="2"/>
      <c r="N278" s="13"/>
      <c r="O278" s="10"/>
      <c r="P278" s="3"/>
      <c r="S278" s="11"/>
      <c r="T278" s="12"/>
      <c r="U278" s="3"/>
    </row>
    <row r="279" spans="1:21" ht="15">
      <c r="A279" s="11"/>
      <c r="B279" s="12"/>
      <c r="G279" s="3"/>
      <c r="J279" s="13"/>
      <c r="K279" s="10"/>
      <c r="L279" s="9"/>
      <c r="M279" s="2"/>
      <c r="N279" s="13"/>
      <c r="O279" s="10"/>
      <c r="P279" s="3"/>
      <c r="S279" s="11"/>
      <c r="T279" s="12"/>
      <c r="U279" s="3"/>
    </row>
    <row r="280" spans="1:21" ht="15">
      <c r="A280" s="11"/>
      <c r="B280" s="12"/>
      <c r="G280" s="3"/>
      <c r="J280" s="13"/>
      <c r="K280" s="10"/>
      <c r="L280" s="9"/>
      <c r="M280" s="2"/>
      <c r="N280" s="13"/>
      <c r="O280" s="10"/>
      <c r="P280" s="3"/>
      <c r="T280" s="12"/>
      <c r="U280" s="3"/>
    </row>
    <row r="281" spans="1:19" ht="15">
      <c r="A281" s="11"/>
      <c r="B281" s="12"/>
      <c r="G281" s="3"/>
      <c r="J281" s="13"/>
      <c r="K281" s="10"/>
      <c r="L281" s="9"/>
      <c r="M281" s="2"/>
      <c r="N281" s="13"/>
      <c r="O281" s="10"/>
      <c r="P281" s="3"/>
      <c r="S281" s="11"/>
    </row>
    <row r="282" spans="1:21" ht="15">
      <c r="A282" s="11"/>
      <c r="B282" s="12"/>
      <c r="G282" s="3"/>
      <c r="J282" s="13"/>
      <c r="K282" s="10"/>
      <c r="L282" s="9"/>
      <c r="M282" s="2"/>
      <c r="N282" s="13"/>
      <c r="O282" s="10"/>
      <c r="P282" s="3"/>
      <c r="S282" s="11"/>
      <c r="T282" s="12"/>
      <c r="U282" s="3"/>
    </row>
    <row r="283" spans="1:21" ht="15">
      <c r="A283" s="11"/>
      <c r="B283" s="12"/>
      <c r="G283" s="3"/>
      <c r="J283" s="13"/>
      <c r="K283" s="10"/>
      <c r="L283" s="9"/>
      <c r="M283" s="2"/>
      <c r="N283" s="13"/>
      <c r="O283" s="10"/>
      <c r="P283" s="3"/>
      <c r="T283" s="12"/>
      <c r="U283" s="3"/>
    </row>
    <row r="284" spans="1:19" ht="15">
      <c r="A284" s="11"/>
      <c r="B284" s="12"/>
      <c r="G284" s="3"/>
      <c r="J284" s="13"/>
      <c r="K284" s="10"/>
      <c r="L284" s="9"/>
      <c r="M284" s="2"/>
      <c r="N284" s="13"/>
      <c r="O284" s="10"/>
      <c r="P284" s="3"/>
      <c r="S284" s="11"/>
    </row>
    <row r="285" spans="1:21" ht="15">
      <c r="A285" s="11"/>
      <c r="B285" s="12"/>
      <c r="G285" s="3"/>
      <c r="J285" s="13"/>
      <c r="K285" s="10"/>
      <c r="L285" s="9"/>
      <c r="M285" s="2"/>
      <c r="N285" s="13"/>
      <c r="O285" s="10"/>
      <c r="P285" s="3"/>
      <c r="S285" s="11"/>
      <c r="T285" s="12"/>
      <c r="U285" s="3"/>
    </row>
    <row r="286" spans="1:21" ht="15">
      <c r="A286" s="11"/>
      <c r="B286" s="12"/>
      <c r="G286" s="3"/>
      <c r="J286" s="13"/>
      <c r="K286" s="10"/>
      <c r="L286" s="9"/>
      <c r="M286" s="2"/>
      <c r="N286" s="13"/>
      <c r="O286" s="10"/>
      <c r="P286" s="3"/>
      <c r="S286" s="11"/>
      <c r="T286" s="12"/>
      <c r="U286" s="3"/>
    </row>
    <row r="287" spans="1:21" ht="15">
      <c r="A287" s="11"/>
      <c r="B287" s="12"/>
      <c r="G287" s="3"/>
      <c r="J287" s="13"/>
      <c r="K287" s="10"/>
      <c r="L287" s="9"/>
      <c r="M287" s="2"/>
      <c r="N287" s="13"/>
      <c r="O287" s="10"/>
      <c r="P287" s="3"/>
      <c r="T287" s="12"/>
      <c r="U287" s="3"/>
    </row>
    <row r="288" spans="1:19" ht="15">
      <c r="A288" s="11"/>
      <c r="B288" s="12"/>
      <c r="G288" s="3"/>
      <c r="J288" s="13"/>
      <c r="K288" s="10"/>
      <c r="L288" s="9"/>
      <c r="M288" s="2"/>
      <c r="N288" s="13"/>
      <c r="O288" s="10"/>
      <c r="P288" s="3"/>
      <c r="S288" s="11"/>
    </row>
    <row r="289" spans="1:21" ht="15">
      <c r="A289" s="11"/>
      <c r="B289" s="12"/>
      <c r="G289" s="3"/>
      <c r="J289" s="13"/>
      <c r="K289" s="10"/>
      <c r="L289" s="9"/>
      <c r="M289" s="2"/>
      <c r="N289" s="13"/>
      <c r="O289" s="10"/>
      <c r="P289" s="3"/>
      <c r="S289" s="11"/>
      <c r="T289" s="12"/>
      <c r="U289" s="3"/>
    </row>
    <row r="290" spans="1:21" ht="15">
      <c r="A290" s="11"/>
      <c r="B290" s="12"/>
      <c r="G290" s="3"/>
      <c r="J290" s="13"/>
      <c r="K290" s="10"/>
      <c r="L290" s="9"/>
      <c r="M290" s="2"/>
      <c r="N290" s="13"/>
      <c r="O290" s="10"/>
      <c r="P290" s="3"/>
      <c r="S290" s="11"/>
      <c r="T290" s="12"/>
      <c r="U290" s="3"/>
    </row>
    <row r="291" spans="1:21" ht="15">
      <c r="A291" s="11"/>
      <c r="B291" s="12"/>
      <c r="G291" s="3"/>
      <c r="J291" s="13"/>
      <c r="K291" s="10"/>
      <c r="L291" s="9"/>
      <c r="M291" s="2"/>
      <c r="N291" s="13"/>
      <c r="O291" s="10"/>
      <c r="P291" s="3"/>
      <c r="S291" s="11"/>
      <c r="T291" s="12"/>
      <c r="U291" s="3"/>
    </row>
    <row r="292" spans="1:21" ht="15">
      <c r="A292" s="11"/>
      <c r="B292" s="12"/>
      <c r="G292" s="3"/>
      <c r="J292" s="13"/>
      <c r="K292" s="10"/>
      <c r="L292" s="9"/>
      <c r="M292" s="2"/>
      <c r="S292" s="11"/>
      <c r="T292" s="12"/>
      <c r="U292" s="3"/>
    </row>
    <row r="293" spans="1:21" ht="15">
      <c r="A293" s="11"/>
      <c r="B293" s="12"/>
      <c r="G293" s="3"/>
      <c r="J293" s="13"/>
      <c r="K293" s="10"/>
      <c r="L293" s="9"/>
      <c r="M293" s="2"/>
      <c r="N293" s="13"/>
      <c r="O293" s="10"/>
      <c r="P293" s="3"/>
      <c r="S293" s="11"/>
      <c r="T293" s="12"/>
      <c r="U293" s="3"/>
    </row>
    <row r="294" spans="1:21" ht="15">
      <c r="A294" s="11"/>
      <c r="B294" s="12"/>
      <c r="G294" s="3"/>
      <c r="J294" s="13"/>
      <c r="K294" s="10"/>
      <c r="L294" s="9"/>
      <c r="M294" s="2"/>
      <c r="N294" s="13"/>
      <c r="O294" s="10"/>
      <c r="P294" s="3"/>
      <c r="T294" s="12"/>
      <c r="U294" s="3"/>
    </row>
    <row r="295" spans="1:19" ht="15">
      <c r="A295" s="11"/>
      <c r="B295" s="12"/>
      <c r="G295" s="3"/>
      <c r="J295" s="13"/>
      <c r="K295" s="10"/>
      <c r="L295" s="9"/>
      <c r="M295" s="2"/>
      <c r="N295" s="13"/>
      <c r="O295" s="10"/>
      <c r="P295" s="3"/>
      <c r="S295" s="11"/>
    </row>
    <row r="296" spans="1:21" ht="15">
      <c r="A296" s="11"/>
      <c r="B296" s="12"/>
      <c r="G296" s="3"/>
      <c r="J296" s="13"/>
      <c r="K296" s="10"/>
      <c r="L296" s="9"/>
      <c r="M296" s="2"/>
      <c r="N296" s="13"/>
      <c r="O296" s="10"/>
      <c r="P296" s="3"/>
      <c r="S296" s="11"/>
      <c r="T296" s="12"/>
      <c r="U296" s="3"/>
    </row>
    <row r="297" spans="1:21" ht="15">
      <c r="A297" s="11"/>
      <c r="B297" s="12"/>
      <c r="G297" s="3"/>
      <c r="M297" s="2"/>
      <c r="N297" s="13"/>
      <c r="O297" s="10"/>
      <c r="P297" s="3"/>
      <c r="S297" s="11"/>
      <c r="T297" s="12"/>
      <c r="U297" s="3"/>
    </row>
    <row r="298" spans="1:21" ht="15">
      <c r="A298" s="11"/>
      <c r="B298" s="12"/>
      <c r="G298" s="3"/>
      <c r="J298" s="13"/>
      <c r="K298" s="10"/>
      <c r="L298" s="9"/>
      <c r="M298" s="2"/>
      <c r="N298" s="13"/>
      <c r="O298" s="10"/>
      <c r="P298" s="3"/>
      <c r="S298" s="11"/>
      <c r="T298" s="12"/>
      <c r="U298" s="3"/>
    </row>
    <row r="299" spans="1:21" ht="15">
      <c r="A299" s="11"/>
      <c r="B299" s="12"/>
      <c r="G299" s="3"/>
      <c r="J299" s="13"/>
      <c r="K299" s="10"/>
      <c r="L299" s="9"/>
      <c r="M299" s="2"/>
      <c r="N299" s="13"/>
      <c r="O299" s="10"/>
      <c r="P299" s="3"/>
      <c r="T299" s="12"/>
      <c r="U299" s="3"/>
    </row>
    <row r="300" spans="1:19" ht="15">
      <c r="A300" s="11"/>
      <c r="B300" s="12"/>
      <c r="G300" s="3"/>
      <c r="J300" s="13"/>
      <c r="K300" s="10"/>
      <c r="L300" s="9"/>
      <c r="M300" s="2"/>
      <c r="N300" s="13"/>
      <c r="O300" s="10"/>
      <c r="P300" s="3"/>
      <c r="S300" s="11"/>
    </row>
    <row r="301" spans="1:21" ht="15">
      <c r="A301" s="11"/>
      <c r="B301" s="12"/>
      <c r="G301" s="3"/>
      <c r="J301" s="13"/>
      <c r="K301" s="10"/>
      <c r="L301" s="9"/>
      <c r="M301" s="2"/>
      <c r="N301" s="13"/>
      <c r="O301" s="10"/>
      <c r="P301" s="3"/>
      <c r="S301" s="11"/>
      <c r="T301" s="12"/>
      <c r="U301" s="3"/>
    </row>
    <row r="302" spans="1:21" ht="15">
      <c r="A302" s="11"/>
      <c r="B302" s="12"/>
      <c r="G302" s="3"/>
      <c r="J302" s="13"/>
      <c r="K302" s="10"/>
      <c r="L302" s="9"/>
      <c r="M302" s="2"/>
      <c r="N302" s="13"/>
      <c r="O302" s="10"/>
      <c r="P302" s="3"/>
      <c r="S302" s="11"/>
      <c r="T302" s="12"/>
      <c r="U302" s="3"/>
    </row>
    <row r="303" spans="1:21" ht="15">
      <c r="A303" s="11"/>
      <c r="B303" s="12"/>
      <c r="G303" s="3"/>
      <c r="J303" s="13"/>
      <c r="K303" s="10"/>
      <c r="L303" s="9"/>
      <c r="M303" s="2"/>
      <c r="N303" s="13"/>
      <c r="O303" s="10"/>
      <c r="P303" s="3"/>
      <c r="S303" s="11"/>
      <c r="T303" s="12"/>
      <c r="U303" s="3"/>
    </row>
    <row r="304" spans="1:21" ht="15">
      <c r="A304" s="11"/>
      <c r="B304" s="12"/>
      <c r="G304" s="3"/>
      <c r="J304" s="13"/>
      <c r="K304" s="10"/>
      <c r="L304" s="9"/>
      <c r="M304" s="2"/>
      <c r="N304" s="13"/>
      <c r="O304" s="10"/>
      <c r="P304" s="3"/>
      <c r="S304" s="11"/>
      <c r="T304" s="12"/>
      <c r="U304" s="3"/>
    </row>
    <row r="305" spans="1:21" ht="15">
      <c r="A305" s="11"/>
      <c r="B305" s="12"/>
      <c r="G305" s="3"/>
      <c r="J305" s="13"/>
      <c r="K305" s="10"/>
      <c r="L305" s="9"/>
      <c r="M305" s="2"/>
      <c r="N305" s="13"/>
      <c r="O305" s="10"/>
      <c r="P305" s="3"/>
      <c r="S305" s="11"/>
      <c r="T305" s="12"/>
      <c r="U305" s="3"/>
    </row>
    <row r="306" spans="1:21" ht="15">
      <c r="A306" s="11"/>
      <c r="B306" s="12"/>
      <c r="G306" s="3"/>
      <c r="J306" s="13"/>
      <c r="K306" s="10"/>
      <c r="L306" s="9"/>
      <c r="M306" s="2"/>
      <c r="N306" s="13"/>
      <c r="O306" s="10"/>
      <c r="P306" s="3"/>
      <c r="S306" s="11"/>
      <c r="T306" s="12"/>
      <c r="U306" s="3"/>
    </row>
    <row r="307" spans="1:21" ht="15">
      <c r="A307" s="11"/>
      <c r="B307" s="12"/>
      <c r="G307" s="3"/>
      <c r="J307" s="13"/>
      <c r="K307" s="10"/>
      <c r="L307" s="9"/>
      <c r="M307" s="2"/>
      <c r="N307" s="13"/>
      <c r="O307" s="10"/>
      <c r="P307" s="3"/>
      <c r="S307" s="11"/>
      <c r="T307" s="12"/>
      <c r="U307" s="3"/>
    </row>
    <row r="308" spans="1:21" ht="15">
      <c r="A308" s="11"/>
      <c r="B308" s="12"/>
      <c r="G308" s="3"/>
      <c r="J308" s="13"/>
      <c r="K308" s="10"/>
      <c r="L308" s="9"/>
      <c r="M308" s="2"/>
      <c r="N308" s="13"/>
      <c r="O308" s="10"/>
      <c r="P308" s="3"/>
      <c r="T308" s="12"/>
      <c r="U308" s="3"/>
    </row>
    <row r="309" spans="1:19" ht="15">
      <c r="A309" s="11"/>
      <c r="B309" s="12"/>
      <c r="G309" s="3"/>
      <c r="J309" s="13"/>
      <c r="K309" s="10"/>
      <c r="L309" s="9"/>
      <c r="M309" s="2"/>
      <c r="N309" s="13"/>
      <c r="O309" s="10"/>
      <c r="P309" s="3"/>
      <c r="S309" s="11"/>
    </row>
    <row r="310" spans="1:21" ht="15">
      <c r="A310" s="11"/>
      <c r="B310" s="12"/>
      <c r="G310" s="3"/>
      <c r="J310" s="13"/>
      <c r="K310" s="10"/>
      <c r="L310" s="9"/>
      <c r="M310" s="2"/>
      <c r="N310" s="13"/>
      <c r="O310" s="10"/>
      <c r="P310" s="3"/>
      <c r="S310" s="11"/>
      <c r="T310" s="12"/>
      <c r="U310" s="3"/>
    </row>
    <row r="311" spans="1:21" ht="15">
      <c r="A311" s="11"/>
      <c r="B311" s="12"/>
      <c r="G311" s="3"/>
      <c r="J311" s="13"/>
      <c r="K311" s="10"/>
      <c r="L311" s="9"/>
      <c r="M311" s="2"/>
      <c r="N311" s="13"/>
      <c r="O311" s="10"/>
      <c r="P311" s="3"/>
      <c r="S311" s="11"/>
      <c r="T311" s="12"/>
      <c r="U311" s="3"/>
    </row>
    <row r="312" spans="1:21" ht="15">
      <c r="A312" s="11"/>
      <c r="B312" s="12"/>
      <c r="G312" s="3"/>
      <c r="J312" s="13"/>
      <c r="K312" s="10"/>
      <c r="L312" s="9"/>
      <c r="M312" s="2"/>
      <c r="N312" s="13"/>
      <c r="O312" s="10"/>
      <c r="P312" s="3"/>
      <c r="S312" s="11"/>
      <c r="T312" s="12"/>
      <c r="U312" s="3"/>
    </row>
    <row r="313" spans="1:21" ht="15">
      <c r="A313" s="11"/>
      <c r="B313" s="12"/>
      <c r="G313" s="3"/>
      <c r="J313" s="13"/>
      <c r="K313" s="10"/>
      <c r="L313" s="9"/>
      <c r="M313" s="2"/>
      <c r="N313" s="13"/>
      <c r="O313" s="10"/>
      <c r="P313" s="3"/>
      <c r="S313" s="11"/>
      <c r="T313" s="12"/>
      <c r="U313" s="3"/>
    </row>
    <row r="314" spans="1:21" ht="15">
      <c r="A314" s="11"/>
      <c r="B314" s="12"/>
      <c r="G314" s="3"/>
      <c r="J314" s="13"/>
      <c r="K314" s="10"/>
      <c r="L314" s="9"/>
      <c r="M314" s="2"/>
      <c r="N314" s="13"/>
      <c r="O314" s="10"/>
      <c r="P314" s="3"/>
      <c r="T314" s="12"/>
      <c r="U314" s="3"/>
    </row>
    <row r="315" spans="1:19" ht="15">
      <c r="A315" s="11"/>
      <c r="B315" s="12"/>
      <c r="G315" s="3"/>
      <c r="J315" s="13"/>
      <c r="K315" s="10"/>
      <c r="L315" s="9"/>
      <c r="M315" s="2"/>
      <c r="N315" s="13"/>
      <c r="O315" s="10"/>
      <c r="P315" s="3"/>
      <c r="S315" s="11"/>
    </row>
    <row r="316" spans="1:21" ht="15">
      <c r="A316" s="11"/>
      <c r="B316" s="12"/>
      <c r="G316" s="3"/>
      <c r="J316" s="13"/>
      <c r="K316" s="10"/>
      <c r="L316" s="9"/>
      <c r="M316" s="2"/>
      <c r="N316" s="13"/>
      <c r="O316" s="10"/>
      <c r="P316" s="3"/>
      <c r="S316" s="11"/>
      <c r="T316" s="12"/>
      <c r="U316" s="3"/>
    </row>
    <row r="317" spans="1:21" ht="15">
      <c r="A317" s="11"/>
      <c r="B317" s="12"/>
      <c r="G317" s="3"/>
      <c r="J317" s="13"/>
      <c r="K317" s="10"/>
      <c r="L317" s="9"/>
      <c r="M317" s="2"/>
      <c r="S317" s="11"/>
      <c r="T317" s="12"/>
      <c r="U317" s="3"/>
    </row>
    <row r="318" spans="1:21" ht="15">
      <c r="A318" s="11"/>
      <c r="B318" s="12"/>
      <c r="G318" s="3"/>
      <c r="J318" s="13"/>
      <c r="K318" s="10"/>
      <c r="L318" s="9"/>
      <c r="M318" s="2"/>
      <c r="N318" s="13"/>
      <c r="O318" s="10"/>
      <c r="P318" s="3"/>
      <c r="S318" s="11"/>
      <c r="T318" s="12"/>
      <c r="U318" s="3"/>
    </row>
    <row r="319" spans="1:21" ht="15">
      <c r="A319" s="11"/>
      <c r="B319" s="12"/>
      <c r="G319" s="3"/>
      <c r="J319" s="13"/>
      <c r="K319" s="10"/>
      <c r="L319" s="9"/>
      <c r="M319" s="2"/>
      <c r="N319" s="13"/>
      <c r="O319" s="10"/>
      <c r="P319" s="3"/>
      <c r="S319" s="11"/>
      <c r="T319" s="12"/>
      <c r="U319" s="3"/>
    </row>
    <row r="320" spans="1:21" ht="15">
      <c r="A320" s="11"/>
      <c r="B320" s="12"/>
      <c r="G320" s="3"/>
      <c r="J320" s="13"/>
      <c r="K320" s="10"/>
      <c r="L320" s="9"/>
      <c r="M320" s="2"/>
      <c r="N320" s="13"/>
      <c r="O320" s="10"/>
      <c r="P320" s="3"/>
      <c r="T320" s="12"/>
      <c r="U320" s="3"/>
    </row>
    <row r="321" spans="1:19" ht="15">
      <c r="A321" s="11"/>
      <c r="B321" s="12"/>
      <c r="G321" s="3"/>
      <c r="J321" s="13"/>
      <c r="K321" s="10"/>
      <c r="L321" s="9"/>
      <c r="M321" s="2"/>
      <c r="N321" s="13"/>
      <c r="O321" s="10"/>
      <c r="P321" s="3"/>
      <c r="S321" s="11"/>
    </row>
    <row r="322" spans="1:21" ht="15">
      <c r="A322" s="11"/>
      <c r="B322" s="12"/>
      <c r="G322" s="3"/>
      <c r="J322" s="13"/>
      <c r="K322" s="10"/>
      <c r="L322" s="9"/>
      <c r="M322" s="2"/>
      <c r="N322" s="13"/>
      <c r="O322" s="10"/>
      <c r="P322" s="3"/>
      <c r="S322" s="11"/>
      <c r="T322" s="12"/>
      <c r="U322" s="3"/>
    </row>
    <row r="323" spans="1:21" ht="15">
      <c r="A323" s="11"/>
      <c r="B323" s="12"/>
      <c r="G323" s="3"/>
      <c r="J323" s="13"/>
      <c r="K323" s="10"/>
      <c r="L323" s="9"/>
      <c r="M323" s="2"/>
      <c r="N323" s="13"/>
      <c r="O323" s="10"/>
      <c r="P323" s="3"/>
      <c r="S323" s="11"/>
      <c r="T323" s="12"/>
      <c r="U323" s="3"/>
    </row>
    <row r="324" spans="1:21" ht="15">
      <c r="A324" s="11"/>
      <c r="B324" s="12"/>
      <c r="G324" s="3"/>
      <c r="J324" s="13"/>
      <c r="K324" s="10"/>
      <c r="L324" s="9"/>
      <c r="M324" s="2"/>
      <c r="N324" s="13"/>
      <c r="O324" s="10"/>
      <c r="P324" s="3"/>
      <c r="S324" s="11"/>
      <c r="T324" s="12"/>
      <c r="U324" s="3"/>
    </row>
    <row r="325" spans="1:21" ht="15">
      <c r="A325" s="11"/>
      <c r="B325" s="12"/>
      <c r="G325" s="3"/>
      <c r="M325" s="2"/>
      <c r="N325" s="13"/>
      <c r="O325" s="10"/>
      <c r="P325" s="3"/>
      <c r="S325" s="11"/>
      <c r="T325" s="12"/>
      <c r="U325" s="3"/>
    </row>
    <row r="326" spans="1:21" ht="15">
      <c r="A326" s="11"/>
      <c r="B326" s="12"/>
      <c r="G326" s="3"/>
      <c r="J326" s="13"/>
      <c r="K326" s="10"/>
      <c r="L326" s="9"/>
      <c r="M326" s="2"/>
      <c r="N326" s="13"/>
      <c r="O326" s="10"/>
      <c r="P326" s="3"/>
      <c r="S326" s="11"/>
      <c r="T326" s="12"/>
      <c r="U326" s="3"/>
    </row>
    <row r="327" spans="1:21" ht="15">
      <c r="A327" s="11"/>
      <c r="B327" s="12"/>
      <c r="G327" s="3"/>
      <c r="J327" s="13"/>
      <c r="K327" s="10"/>
      <c r="L327" s="9"/>
      <c r="M327" s="2"/>
      <c r="N327" s="13"/>
      <c r="O327" s="10"/>
      <c r="P327" s="3"/>
      <c r="S327" s="11"/>
      <c r="T327" s="12"/>
      <c r="U327" s="3"/>
    </row>
    <row r="328" spans="1:21" ht="15">
      <c r="A328" s="11"/>
      <c r="B328" s="12"/>
      <c r="G328" s="3"/>
      <c r="J328" s="13"/>
      <c r="K328" s="10"/>
      <c r="L328" s="9"/>
      <c r="M328" s="2"/>
      <c r="N328" s="13"/>
      <c r="O328" s="10"/>
      <c r="P328" s="3"/>
      <c r="T328" s="12"/>
      <c r="U328" s="3"/>
    </row>
    <row r="329" spans="1:19" ht="15">
      <c r="A329" s="11"/>
      <c r="B329" s="12"/>
      <c r="G329" s="3"/>
      <c r="J329" s="13"/>
      <c r="K329" s="10"/>
      <c r="L329" s="9"/>
      <c r="M329" s="2"/>
      <c r="N329" s="13"/>
      <c r="O329" s="10"/>
      <c r="P329" s="3"/>
      <c r="S329" s="11"/>
    </row>
    <row r="330" spans="1:21" ht="15">
      <c r="A330" s="11"/>
      <c r="B330" s="12"/>
      <c r="G330" s="3"/>
      <c r="J330" s="13"/>
      <c r="K330" s="10"/>
      <c r="L330" s="9"/>
      <c r="M330" s="2"/>
      <c r="N330" s="13"/>
      <c r="O330" s="10"/>
      <c r="P330" s="3"/>
      <c r="S330" s="11"/>
      <c r="T330" s="12"/>
      <c r="U330" s="3"/>
    </row>
    <row r="331" spans="1:21" ht="15">
      <c r="A331" s="11"/>
      <c r="B331" s="12"/>
      <c r="G331" s="3"/>
      <c r="J331" s="13"/>
      <c r="K331" s="10"/>
      <c r="L331" s="9"/>
      <c r="M331" s="2"/>
      <c r="N331" s="13"/>
      <c r="O331" s="10"/>
      <c r="P331" s="3"/>
      <c r="S331" s="11"/>
      <c r="T331" s="12"/>
      <c r="U331" s="3"/>
    </row>
    <row r="332" spans="1:21" ht="15">
      <c r="A332" s="11"/>
      <c r="B332" s="12"/>
      <c r="G332" s="3"/>
      <c r="J332" s="13"/>
      <c r="K332" s="10"/>
      <c r="L332" s="9"/>
      <c r="M332" s="2"/>
      <c r="N332" s="13"/>
      <c r="O332" s="10"/>
      <c r="P332" s="3"/>
      <c r="T332" s="12"/>
      <c r="U332" s="3"/>
    </row>
    <row r="333" spans="1:19" ht="15">
      <c r="A333" s="11"/>
      <c r="B333" s="12"/>
      <c r="G333" s="3"/>
      <c r="J333" s="13"/>
      <c r="K333" s="10"/>
      <c r="L333" s="9"/>
      <c r="M333" s="2"/>
      <c r="N333" s="13"/>
      <c r="O333" s="10"/>
      <c r="P333" s="3"/>
      <c r="S333" s="11"/>
    </row>
    <row r="334" spans="1:21" ht="15">
      <c r="A334" s="11"/>
      <c r="B334" s="12"/>
      <c r="G334" s="3"/>
      <c r="J334" s="13"/>
      <c r="K334" s="10"/>
      <c r="L334" s="9"/>
      <c r="M334" s="2"/>
      <c r="N334" s="13"/>
      <c r="O334" s="10"/>
      <c r="P334" s="3"/>
      <c r="S334" s="11"/>
      <c r="T334" s="12"/>
      <c r="U334" s="3"/>
    </row>
    <row r="335" spans="1:21" ht="15">
      <c r="A335" s="11"/>
      <c r="B335" s="12"/>
      <c r="G335" s="3"/>
      <c r="J335" s="13"/>
      <c r="K335" s="10"/>
      <c r="L335" s="9"/>
      <c r="M335" s="2"/>
      <c r="N335" s="13"/>
      <c r="O335" s="10"/>
      <c r="P335" s="3"/>
      <c r="S335" s="11"/>
      <c r="T335" s="12"/>
      <c r="U335" s="3"/>
    </row>
    <row r="336" spans="1:21" ht="15">
      <c r="A336" s="11"/>
      <c r="B336" s="12"/>
      <c r="G336" s="3"/>
      <c r="J336" s="13"/>
      <c r="K336" s="10"/>
      <c r="L336" s="9"/>
      <c r="M336" s="2"/>
      <c r="N336" s="13"/>
      <c r="O336" s="10"/>
      <c r="P336" s="3"/>
      <c r="S336" s="11"/>
      <c r="T336" s="12"/>
      <c r="U336" s="3"/>
    </row>
    <row r="337" spans="1:21" ht="15">
      <c r="A337" s="11"/>
      <c r="B337" s="12"/>
      <c r="G337" s="3"/>
      <c r="J337" s="13"/>
      <c r="K337" s="10"/>
      <c r="L337" s="9"/>
      <c r="M337" s="2"/>
      <c r="N337" s="13"/>
      <c r="O337" s="10"/>
      <c r="P337" s="3"/>
      <c r="S337" s="11"/>
      <c r="T337" s="12"/>
      <c r="U337" s="3"/>
    </row>
    <row r="338" spans="1:21" ht="15">
      <c r="A338" s="11"/>
      <c r="B338" s="12"/>
      <c r="G338" s="3"/>
      <c r="J338" s="13"/>
      <c r="K338" s="10"/>
      <c r="L338" s="9"/>
      <c r="M338" s="2"/>
      <c r="T338" s="12"/>
      <c r="U338" s="3"/>
    </row>
    <row r="339" spans="1:19" ht="15">
      <c r="A339" s="11"/>
      <c r="B339" s="12"/>
      <c r="G339" s="3"/>
      <c r="J339" s="13"/>
      <c r="K339" s="10"/>
      <c r="L339" s="9"/>
      <c r="M339" s="2"/>
      <c r="N339" s="13"/>
      <c r="O339" s="10"/>
      <c r="P339" s="3"/>
      <c r="S339" s="11"/>
    </row>
    <row r="340" spans="1:21" ht="15">
      <c r="A340" s="11"/>
      <c r="B340" s="12"/>
      <c r="G340" s="3"/>
      <c r="J340" s="13"/>
      <c r="K340" s="10"/>
      <c r="L340" s="9"/>
      <c r="M340" s="2"/>
      <c r="N340" s="13"/>
      <c r="O340" s="10"/>
      <c r="P340" s="3"/>
      <c r="S340" s="11"/>
      <c r="T340" s="12"/>
      <c r="U340" s="3"/>
    </row>
    <row r="341" spans="1:21" ht="15">
      <c r="A341" s="11"/>
      <c r="B341" s="12"/>
      <c r="G341" s="3"/>
      <c r="J341" s="13"/>
      <c r="K341" s="10"/>
      <c r="L341" s="9"/>
      <c r="M341" s="2"/>
      <c r="N341" s="13"/>
      <c r="O341" s="10"/>
      <c r="P341" s="3"/>
      <c r="S341" s="11"/>
      <c r="T341" s="12"/>
      <c r="U341" s="3"/>
    </row>
    <row r="342" spans="1:21" ht="15">
      <c r="A342" s="11"/>
      <c r="B342" s="12"/>
      <c r="G342" s="3"/>
      <c r="M342" s="2"/>
      <c r="N342" s="13"/>
      <c r="O342" s="10"/>
      <c r="P342" s="3"/>
      <c r="S342" s="11"/>
      <c r="T342" s="12"/>
      <c r="U342" s="3"/>
    </row>
    <row r="343" spans="1:21" ht="15">
      <c r="A343" s="11"/>
      <c r="B343" s="12"/>
      <c r="G343" s="3"/>
      <c r="J343" s="13"/>
      <c r="K343" s="10"/>
      <c r="L343" s="9"/>
      <c r="M343" s="2"/>
      <c r="N343" s="13"/>
      <c r="O343" s="10"/>
      <c r="P343" s="3"/>
      <c r="S343" s="11"/>
      <c r="T343" s="12"/>
      <c r="U343" s="3"/>
    </row>
    <row r="344" spans="1:21" ht="15">
      <c r="A344" s="11"/>
      <c r="B344" s="12"/>
      <c r="G344" s="3"/>
      <c r="J344" s="13"/>
      <c r="K344" s="10"/>
      <c r="L344" s="9"/>
      <c r="M344" s="2"/>
      <c r="N344" s="13"/>
      <c r="O344" s="10"/>
      <c r="P344" s="3"/>
      <c r="S344" s="11"/>
      <c r="T344" s="12"/>
      <c r="U344" s="3"/>
    </row>
    <row r="345" spans="1:21" ht="15">
      <c r="A345" s="11"/>
      <c r="B345" s="12"/>
      <c r="G345" s="3"/>
      <c r="J345" s="13"/>
      <c r="K345" s="10"/>
      <c r="L345" s="9"/>
      <c r="M345" s="2"/>
      <c r="N345" s="13"/>
      <c r="O345" s="10"/>
      <c r="P345" s="3"/>
      <c r="S345" s="11"/>
      <c r="T345" s="12"/>
      <c r="U345" s="3"/>
    </row>
    <row r="346" spans="1:21" ht="15">
      <c r="A346" s="11"/>
      <c r="B346" s="12"/>
      <c r="G346" s="3"/>
      <c r="J346" s="13"/>
      <c r="K346" s="10"/>
      <c r="L346" s="9"/>
      <c r="M346" s="2"/>
      <c r="N346" s="13"/>
      <c r="O346" s="10"/>
      <c r="P346" s="3"/>
      <c r="S346" s="11"/>
      <c r="T346" s="12"/>
      <c r="U346" s="3"/>
    </row>
    <row r="347" spans="1:21" ht="15">
      <c r="A347" s="11"/>
      <c r="B347" s="12"/>
      <c r="G347" s="3"/>
      <c r="J347" s="13"/>
      <c r="K347" s="10"/>
      <c r="L347" s="9"/>
      <c r="M347" s="2"/>
      <c r="N347" s="13"/>
      <c r="O347" s="10"/>
      <c r="P347" s="3"/>
      <c r="S347" s="11"/>
      <c r="T347" s="12"/>
      <c r="U347" s="3"/>
    </row>
    <row r="348" spans="1:21" ht="15">
      <c r="A348" s="11"/>
      <c r="B348" s="12"/>
      <c r="G348" s="3"/>
      <c r="J348" s="13"/>
      <c r="K348" s="10"/>
      <c r="L348" s="9"/>
      <c r="M348" s="2"/>
      <c r="N348" s="13"/>
      <c r="O348" s="10"/>
      <c r="P348" s="3"/>
      <c r="S348" s="11"/>
      <c r="T348" s="12"/>
      <c r="U348" s="3"/>
    </row>
    <row r="349" spans="1:21" ht="15">
      <c r="A349" s="11"/>
      <c r="B349" s="12"/>
      <c r="G349" s="3"/>
      <c r="J349" s="13"/>
      <c r="K349" s="10"/>
      <c r="L349" s="9"/>
      <c r="M349" s="2"/>
      <c r="N349" s="13"/>
      <c r="O349" s="10"/>
      <c r="P349" s="3"/>
      <c r="S349" s="11"/>
      <c r="T349" s="12"/>
      <c r="U349" s="3"/>
    </row>
    <row r="350" spans="1:21" ht="15">
      <c r="A350" s="11"/>
      <c r="B350" s="12"/>
      <c r="G350" s="3"/>
      <c r="J350" s="13"/>
      <c r="K350" s="10"/>
      <c r="L350" s="9"/>
      <c r="M350" s="2"/>
      <c r="N350" s="13"/>
      <c r="O350" s="10"/>
      <c r="P350" s="3"/>
      <c r="S350" s="11"/>
      <c r="T350" s="12"/>
      <c r="U350" s="3"/>
    </row>
    <row r="351" spans="1:21" ht="15">
      <c r="A351" s="11"/>
      <c r="B351" s="12"/>
      <c r="G351" s="3"/>
      <c r="J351" s="13"/>
      <c r="K351" s="10"/>
      <c r="L351" s="9"/>
      <c r="M351" s="2"/>
      <c r="N351" s="13"/>
      <c r="O351" s="10"/>
      <c r="P351" s="3"/>
      <c r="T351" s="12"/>
      <c r="U351" s="3"/>
    </row>
    <row r="352" spans="1:19" ht="15">
      <c r="A352" s="11"/>
      <c r="B352" s="12"/>
      <c r="G352" s="3"/>
      <c r="J352" s="13"/>
      <c r="K352" s="10"/>
      <c r="L352" s="9"/>
      <c r="M352" s="2"/>
      <c r="N352" s="13"/>
      <c r="O352" s="10"/>
      <c r="P352" s="3"/>
      <c r="S352" s="11"/>
    </row>
    <row r="353" spans="1:21" ht="15">
      <c r="A353" s="11"/>
      <c r="B353" s="12"/>
      <c r="G353" s="3"/>
      <c r="J353" s="13"/>
      <c r="K353" s="10"/>
      <c r="L353" s="9"/>
      <c r="M353" s="2"/>
      <c r="N353" s="13"/>
      <c r="O353" s="10"/>
      <c r="P353" s="3"/>
      <c r="S353" s="11"/>
      <c r="T353" s="12"/>
      <c r="U353" s="3"/>
    </row>
    <row r="354" spans="1:21" ht="15">
      <c r="A354" s="11"/>
      <c r="B354" s="12"/>
      <c r="G354" s="3"/>
      <c r="J354" s="13"/>
      <c r="K354" s="10"/>
      <c r="L354" s="9"/>
      <c r="M354" s="2"/>
      <c r="N354" s="13"/>
      <c r="O354" s="10"/>
      <c r="P354" s="3"/>
      <c r="S354" s="11"/>
      <c r="T354" s="12"/>
      <c r="U354" s="3"/>
    </row>
    <row r="355" spans="1:21" ht="15">
      <c r="A355" s="11"/>
      <c r="B355" s="12"/>
      <c r="G355" s="3"/>
      <c r="J355" s="13"/>
      <c r="K355" s="10"/>
      <c r="L355" s="9"/>
      <c r="M355" s="2"/>
      <c r="S355" s="11"/>
      <c r="T355" s="12"/>
      <c r="U355" s="3"/>
    </row>
    <row r="356" spans="1:21" ht="15">
      <c r="A356" s="11"/>
      <c r="B356" s="12"/>
      <c r="G356" s="3"/>
      <c r="J356" s="13"/>
      <c r="K356" s="10"/>
      <c r="L356" s="9"/>
      <c r="M356" s="2"/>
      <c r="N356" s="13"/>
      <c r="O356" s="10"/>
      <c r="P356" s="3"/>
      <c r="S356" s="11"/>
      <c r="T356" s="12"/>
      <c r="U356" s="3"/>
    </row>
    <row r="357" spans="1:21" ht="15">
      <c r="A357" s="11"/>
      <c r="B357" s="12"/>
      <c r="G357" s="3"/>
      <c r="J357" s="13"/>
      <c r="K357" s="10"/>
      <c r="L357" s="9"/>
      <c r="M357" s="2"/>
      <c r="N357" s="13"/>
      <c r="O357" s="10"/>
      <c r="P357" s="3"/>
      <c r="S357" s="11"/>
      <c r="T357" s="12"/>
      <c r="U357" s="3"/>
    </row>
    <row r="358" spans="1:21" ht="15">
      <c r="A358" s="11"/>
      <c r="B358" s="12"/>
      <c r="G358" s="3"/>
      <c r="J358" s="13"/>
      <c r="K358" s="10"/>
      <c r="L358" s="9"/>
      <c r="M358" s="2"/>
      <c r="N358" s="13"/>
      <c r="O358" s="10"/>
      <c r="P358" s="3"/>
      <c r="S358" s="11"/>
      <c r="T358" s="12"/>
      <c r="U358" s="3"/>
    </row>
    <row r="359" spans="1:21" ht="15">
      <c r="A359" s="11"/>
      <c r="B359" s="12"/>
      <c r="G359" s="3"/>
      <c r="M359" s="2"/>
      <c r="N359" s="13"/>
      <c r="O359" s="10"/>
      <c r="P359" s="3"/>
      <c r="S359" s="11"/>
      <c r="T359" s="12"/>
      <c r="U359" s="3"/>
    </row>
    <row r="360" spans="1:21" ht="15">
      <c r="A360" s="11"/>
      <c r="B360" s="12"/>
      <c r="G360" s="3"/>
      <c r="J360" s="13"/>
      <c r="K360" s="10"/>
      <c r="L360" s="9"/>
      <c r="M360" s="2"/>
      <c r="N360" s="13"/>
      <c r="O360" s="10"/>
      <c r="P360" s="3"/>
      <c r="S360" s="11"/>
      <c r="T360" s="12"/>
      <c r="U360" s="3"/>
    </row>
    <row r="361" spans="1:21" ht="15">
      <c r="A361" s="11"/>
      <c r="B361" s="12"/>
      <c r="G361" s="3"/>
      <c r="J361" s="13"/>
      <c r="K361" s="10"/>
      <c r="L361" s="9"/>
      <c r="M361" s="2"/>
      <c r="N361" s="13"/>
      <c r="O361" s="10"/>
      <c r="P361" s="3"/>
      <c r="S361" s="11"/>
      <c r="T361" s="12"/>
      <c r="U361" s="3"/>
    </row>
    <row r="362" spans="1:21" ht="15">
      <c r="A362" s="11"/>
      <c r="B362" s="12"/>
      <c r="G362" s="3"/>
      <c r="J362" s="13"/>
      <c r="K362" s="10"/>
      <c r="L362" s="9"/>
      <c r="M362" s="2"/>
      <c r="N362" s="13"/>
      <c r="O362" s="10"/>
      <c r="P362" s="3"/>
      <c r="S362" s="11"/>
      <c r="T362" s="12"/>
      <c r="U362" s="3"/>
    </row>
    <row r="363" spans="1:21" ht="15">
      <c r="A363" s="11"/>
      <c r="B363" s="12"/>
      <c r="G363" s="3"/>
      <c r="J363" s="13"/>
      <c r="K363" s="10"/>
      <c r="L363" s="9"/>
      <c r="M363" s="2"/>
      <c r="N363" s="13"/>
      <c r="O363" s="10"/>
      <c r="P363" s="3"/>
      <c r="S363" s="11"/>
      <c r="T363" s="12"/>
      <c r="U363" s="3"/>
    </row>
    <row r="364" spans="1:21" ht="15">
      <c r="A364" s="11"/>
      <c r="B364" s="12"/>
      <c r="G364" s="3"/>
      <c r="J364" s="13"/>
      <c r="K364" s="10"/>
      <c r="L364" s="9"/>
      <c r="M364" s="2"/>
      <c r="N364" s="13"/>
      <c r="O364" s="10"/>
      <c r="P364" s="3"/>
      <c r="T364" s="12"/>
      <c r="U364" s="3"/>
    </row>
    <row r="365" spans="1:19" ht="15">
      <c r="A365" s="11"/>
      <c r="B365" s="12"/>
      <c r="G365" s="3"/>
      <c r="J365" s="13"/>
      <c r="K365" s="10"/>
      <c r="L365" s="9"/>
      <c r="M365" s="2"/>
      <c r="N365" s="13"/>
      <c r="O365" s="10"/>
      <c r="P365" s="3"/>
      <c r="S365" s="11"/>
    </row>
    <row r="366" spans="1:21" ht="15">
      <c r="A366" s="11"/>
      <c r="B366" s="12"/>
      <c r="G366" s="3"/>
      <c r="J366" s="13"/>
      <c r="K366" s="10"/>
      <c r="L366" s="9"/>
      <c r="M366" s="2"/>
      <c r="N366" s="13"/>
      <c r="O366" s="10"/>
      <c r="P366" s="3"/>
      <c r="S366" s="11"/>
      <c r="T366" s="12"/>
      <c r="U366" s="3"/>
    </row>
    <row r="367" spans="1:21" ht="15">
      <c r="A367" s="11"/>
      <c r="B367" s="12"/>
      <c r="G367" s="3"/>
      <c r="J367" s="13"/>
      <c r="K367" s="10"/>
      <c r="L367" s="9"/>
      <c r="M367" s="2"/>
      <c r="N367" s="13"/>
      <c r="O367" s="10"/>
      <c r="P367" s="3"/>
      <c r="S367" s="11"/>
      <c r="T367" s="12"/>
      <c r="U367" s="3"/>
    </row>
    <row r="368" spans="1:21" ht="15">
      <c r="A368" s="11"/>
      <c r="B368" s="12"/>
      <c r="G368" s="3"/>
      <c r="J368" s="13"/>
      <c r="K368" s="10"/>
      <c r="L368" s="9"/>
      <c r="M368" s="2"/>
      <c r="N368" s="13"/>
      <c r="O368" s="10"/>
      <c r="P368" s="3"/>
      <c r="S368" s="11"/>
      <c r="T368" s="12"/>
      <c r="U368" s="3"/>
    </row>
    <row r="369" spans="1:21" ht="15">
      <c r="A369" s="11"/>
      <c r="B369" s="12"/>
      <c r="G369" s="3"/>
      <c r="J369" s="13"/>
      <c r="K369" s="10"/>
      <c r="L369" s="9"/>
      <c r="M369" s="2"/>
      <c r="N369" s="13"/>
      <c r="O369" s="10"/>
      <c r="P369" s="3"/>
      <c r="S369" s="11"/>
      <c r="T369" s="12"/>
      <c r="U369" s="3"/>
    </row>
    <row r="370" spans="1:21" ht="15">
      <c r="A370" s="11"/>
      <c r="B370" s="12"/>
      <c r="G370" s="3"/>
      <c r="J370" s="13"/>
      <c r="K370" s="10"/>
      <c r="L370" s="9"/>
      <c r="M370" s="2"/>
      <c r="N370" s="13"/>
      <c r="O370" s="10"/>
      <c r="P370" s="3"/>
      <c r="S370" s="11"/>
      <c r="T370" s="12"/>
      <c r="U370" s="3"/>
    </row>
    <row r="371" spans="1:21" ht="15">
      <c r="A371" s="11"/>
      <c r="B371" s="12"/>
      <c r="G371" s="3"/>
      <c r="J371" s="13"/>
      <c r="K371" s="10"/>
      <c r="L371" s="9"/>
      <c r="M371" s="2"/>
      <c r="N371" s="13"/>
      <c r="O371" s="10"/>
      <c r="P371" s="3"/>
      <c r="S371" s="11"/>
      <c r="T371" s="12"/>
      <c r="U371" s="3"/>
    </row>
    <row r="372" spans="1:21" ht="15">
      <c r="A372" s="11"/>
      <c r="B372" s="12"/>
      <c r="G372" s="3"/>
      <c r="J372" s="13"/>
      <c r="K372" s="10"/>
      <c r="L372" s="9"/>
      <c r="M372" s="2"/>
      <c r="N372" s="13"/>
      <c r="O372" s="10"/>
      <c r="P372" s="3"/>
      <c r="S372" s="11"/>
      <c r="T372" s="12"/>
      <c r="U372" s="3"/>
    </row>
    <row r="373" spans="1:21" ht="15">
      <c r="A373" s="11"/>
      <c r="B373" s="12"/>
      <c r="G373" s="3"/>
      <c r="J373" s="13"/>
      <c r="K373" s="10"/>
      <c r="L373" s="9"/>
      <c r="M373" s="2"/>
      <c r="S373" s="11"/>
      <c r="T373" s="12"/>
      <c r="U373" s="3"/>
    </row>
    <row r="374" spans="1:21" ht="15">
      <c r="A374" s="11"/>
      <c r="B374" s="12"/>
      <c r="G374" s="3"/>
      <c r="M374" s="2"/>
      <c r="N374" s="13"/>
      <c r="O374" s="10"/>
      <c r="P374" s="3"/>
      <c r="S374" s="11"/>
      <c r="T374" s="12"/>
      <c r="U374" s="3"/>
    </row>
    <row r="375" spans="1:21" ht="15">
      <c r="A375" s="11"/>
      <c r="B375" s="12"/>
      <c r="G375" s="3"/>
      <c r="J375" s="13"/>
      <c r="K375" s="10"/>
      <c r="L375" s="9"/>
      <c r="M375" s="2"/>
      <c r="N375" s="13"/>
      <c r="O375" s="10"/>
      <c r="P375" s="3"/>
      <c r="T375" s="12"/>
      <c r="U375" s="3"/>
    </row>
    <row r="376" spans="1:19" ht="15">
      <c r="A376" s="11"/>
      <c r="B376" s="12"/>
      <c r="G376" s="3"/>
      <c r="J376" s="13"/>
      <c r="K376" s="10"/>
      <c r="L376" s="9"/>
      <c r="M376" s="2"/>
      <c r="N376" s="13"/>
      <c r="O376" s="10"/>
      <c r="P376" s="3"/>
      <c r="S376" s="11"/>
    </row>
    <row r="377" spans="1:21" ht="15">
      <c r="A377" s="11"/>
      <c r="B377" s="12"/>
      <c r="G377" s="3"/>
      <c r="J377" s="13"/>
      <c r="K377" s="10"/>
      <c r="L377" s="9"/>
      <c r="M377" s="2"/>
      <c r="N377" s="13"/>
      <c r="O377" s="10"/>
      <c r="P377" s="3"/>
      <c r="S377" s="11"/>
      <c r="T377" s="12"/>
      <c r="U377" s="3"/>
    </row>
    <row r="378" spans="1:21" ht="15">
      <c r="A378" s="11"/>
      <c r="B378" s="12"/>
      <c r="G378" s="3"/>
      <c r="J378" s="13"/>
      <c r="K378" s="10"/>
      <c r="L378" s="9"/>
      <c r="M378" s="2"/>
      <c r="N378" s="13"/>
      <c r="O378" s="10"/>
      <c r="P378" s="3"/>
      <c r="S378" s="11"/>
      <c r="T378" s="12"/>
      <c r="U378" s="3"/>
    </row>
    <row r="379" spans="1:21" ht="15">
      <c r="A379" s="11"/>
      <c r="B379" s="12"/>
      <c r="G379" s="3"/>
      <c r="J379" s="13"/>
      <c r="K379" s="10"/>
      <c r="L379" s="9"/>
      <c r="M379" s="2"/>
      <c r="N379" s="13"/>
      <c r="O379" s="10"/>
      <c r="P379" s="3"/>
      <c r="S379" s="11"/>
      <c r="T379" s="12"/>
      <c r="U379" s="3"/>
    </row>
    <row r="380" spans="1:21" ht="15">
      <c r="A380" s="11"/>
      <c r="B380" s="12"/>
      <c r="G380" s="3"/>
      <c r="J380" s="13"/>
      <c r="K380" s="10"/>
      <c r="L380" s="9"/>
      <c r="M380" s="2"/>
      <c r="N380" s="13"/>
      <c r="O380" s="10"/>
      <c r="P380" s="3"/>
      <c r="S380" s="11"/>
      <c r="T380" s="12"/>
      <c r="U380" s="3"/>
    </row>
    <row r="381" spans="1:21" ht="15">
      <c r="A381" s="11"/>
      <c r="B381" s="12"/>
      <c r="G381" s="3"/>
      <c r="J381" s="13"/>
      <c r="K381" s="10"/>
      <c r="L381" s="9"/>
      <c r="M381" s="2"/>
      <c r="N381" s="13"/>
      <c r="O381" s="10"/>
      <c r="P381" s="3"/>
      <c r="S381" s="11"/>
      <c r="T381" s="12"/>
      <c r="U381" s="3"/>
    </row>
    <row r="382" spans="1:21" ht="15">
      <c r="A382" s="11"/>
      <c r="B382" s="12"/>
      <c r="G382" s="3"/>
      <c r="J382" s="13"/>
      <c r="K382" s="10"/>
      <c r="L382" s="9"/>
      <c r="M382" s="2"/>
      <c r="N382" s="13"/>
      <c r="O382" s="10"/>
      <c r="P382" s="3"/>
      <c r="S382" s="11"/>
      <c r="T382" s="12"/>
      <c r="U382" s="3"/>
    </row>
    <row r="383" spans="1:21" ht="15">
      <c r="A383" s="11"/>
      <c r="B383" s="12"/>
      <c r="G383" s="3"/>
      <c r="J383" s="13"/>
      <c r="K383" s="10"/>
      <c r="L383" s="9"/>
      <c r="M383" s="2"/>
      <c r="N383" s="13"/>
      <c r="O383" s="10"/>
      <c r="P383" s="3"/>
      <c r="S383" s="11"/>
      <c r="T383" s="12"/>
      <c r="U383" s="3"/>
    </row>
    <row r="384" spans="1:21" ht="15">
      <c r="A384" s="11"/>
      <c r="B384" s="12"/>
      <c r="G384" s="3"/>
      <c r="J384" s="13"/>
      <c r="K384" s="10"/>
      <c r="L384" s="9"/>
      <c r="M384" s="2"/>
      <c r="N384" s="13"/>
      <c r="O384" s="10"/>
      <c r="P384" s="3"/>
      <c r="S384" s="11"/>
      <c r="T384" s="12"/>
      <c r="U384" s="3"/>
    </row>
    <row r="385" spans="1:21" ht="15">
      <c r="A385" s="11"/>
      <c r="B385" s="12"/>
      <c r="G385" s="3"/>
      <c r="J385" s="13"/>
      <c r="K385" s="10"/>
      <c r="L385" s="9"/>
      <c r="M385" s="2"/>
      <c r="N385" s="13"/>
      <c r="O385" s="10"/>
      <c r="P385" s="3"/>
      <c r="T385" s="12"/>
      <c r="U385" s="3"/>
    </row>
    <row r="386" spans="1:19" ht="15">
      <c r="A386" s="11"/>
      <c r="B386" s="12"/>
      <c r="G386" s="3"/>
      <c r="J386" s="13"/>
      <c r="K386" s="10"/>
      <c r="L386" s="9"/>
      <c r="M386" s="2"/>
      <c r="N386" s="13"/>
      <c r="O386" s="10"/>
      <c r="P386" s="3"/>
      <c r="S386" s="11"/>
    </row>
    <row r="387" spans="1:21" ht="15">
      <c r="A387" s="11"/>
      <c r="B387" s="12"/>
      <c r="G387" s="3"/>
      <c r="J387" s="13"/>
      <c r="K387" s="10"/>
      <c r="L387" s="9"/>
      <c r="M387" s="2"/>
      <c r="N387" s="13"/>
      <c r="O387" s="10"/>
      <c r="P387" s="3"/>
      <c r="S387" s="11"/>
      <c r="T387" s="12"/>
      <c r="U387" s="3"/>
    </row>
    <row r="388" spans="1:21" ht="15">
      <c r="A388" s="11"/>
      <c r="B388" s="12"/>
      <c r="G388" s="3"/>
      <c r="J388" s="13"/>
      <c r="K388" s="10"/>
      <c r="L388" s="9"/>
      <c r="M388" s="2"/>
      <c r="N388" s="13"/>
      <c r="O388" s="10"/>
      <c r="P388" s="3"/>
      <c r="S388" s="11"/>
      <c r="T388" s="12"/>
      <c r="U388" s="3"/>
    </row>
    <row r="389" spans="1:21" ht="15">
      <c r="A389" s="11"/>
      <c r="B389" s="12"/>
      <c r="G389" s="3"/>
      <c r="J389" s="13"/>
      <c r="K389" s="10"/>
      <c r="L389" s="9"/>
      <c r="M389" s="2"/>
      <c r="N389" s="13"/>
      <c r="O389" s="10"/>
      <c r="P389" s="3"/>
      <c r="S389" s="11"/>
      <c r="T389" s="12"/>
      <c r="U389" s="3"/>
    </row>
    <row r="390" spans="1:21" ht="15">
      <c r="A390" s="11"/>
      <c r="B390" s="12"/>
      <c r="G390" s="3"/>
      <c r="J390" s="13"/>
      <c r="K390" s="10"/>
      <c r="L390" s="9"/>
      <c r="M390" s="2"/>
      <c r="N390" s="13"/>
      <c r="O390" s="10"/>
      <c r="P390" s="3"/>
      <c r="S390" s="11"/>
      <c r="T390" s="12"/>
      <c r="U390" s="3"/>
    </row>
    <row r="391" spans="1:21" ht="15">
      <c r="A391" s="11"/>
      <c r="B391" s="12"/>
      <c r="G391" s="3"/>
      <c r="J391" s="13"/>
      <c r="K391" s="10"/>
      <c r="L391" s="9"/>
      <c r="M391" s="2"/>
      <c r="N391" s="13"/>
      <c r="O391" s="10"/>
      <c r="P391" s="3"/>
      <c r="S391" s="11"/>
      <c r="T391" s="12"/>
      <c r="U391" s="3"/>
    </row>
    <row r="392" spans="1:21" ht="15">
      <c r="A392" s="11"/>
      <c r="B392" s="12"/>
      <c r="G392" s="3"/>
      <c r="M392" s="2"/>
      <c r="S392" s="11"/>
      <c r="T392" s="12"/>
      <c r="U392" s="3"/>
    </row>
    <row r="393" spans="1:21" ht="15">
      <c r="A393" s="11"/>
      <c r="B393" s="12"/>
      <c r="G393" s="3"/>
      <c r="J393" s="13"/>
      <c r="K393" s="10"/>
      <c r="L393" s="9"/>
      <c r="M393" s="2"/>
      <c r="N393" s="13"/>
      <c r="O393" s="10"/>
      <c r="P393" s="3"/>
      <c r="T393" s="12"/>
      <c r="U393" s="3"/>
    </row>
    <row r="394" spans="1:19" ht="15">
      <c r="A394" s="11"/>
      <c r="B394" s="12"/>
      <c r="G394" s="3"/>
      <c r="J394" s="13"/>
      <c r="K394" s="10"/>
      <c r="L394" s="9"/>
      <c r="M394" s="2"/>
      <c r="N394" s="13"/>
      <c r="O394" s="10"/>
      <c r="P394" s="3"/>
      <c r="S394" s="11"/>
    </row>
    <row r="395" spans="1:21" ht="15">
      <c r="A395" s="11"/>
      <c r="B395" s="12"/>
      <c r="G395" s="3"/>
      <c r="J395" s="13"/>
      <c r="K395" s="10"/>
      <c r="L395" s="9"/>
      <c r="M395" s="2"/>
      <c r="N395" s="13"/>
      <c r="O395" s="10"/>
      <c r="P395" s="3"/>
      <c r="S395" s="11"/>
      <c r="T395" s="12"/>
      <c r="U395" s="3"/>
    </row>
    <row r="396" spans="1:21" ht="15">
      <c r="A396" s="11"/>
      <c r="B396" s="12"/>
      <c r="G396" s="3"/>
      <c r="J396" s="13"/>
      <c r="K396" s="10"/>
      <c r="L396" s="9"/>
      <c r="M396" s="2"/>
      <c r="N396" s="13"/>
      <c r="O396" s="10"/>
      <c r="P396" s="3"/>
      <c r="S396" s="11"/>
      <c r="T396" s="12"/>
      <c r="U396" s="3"/>
    </row>
    <row r="397" spans="1:21" ht="15">
      <c r="A397" s="11"/>
      <c r="B397" s="12"/>
      <c r="G397" s="3"/>
      <c r="J397" s="13"/>
      <c r="K397" s="10"/>
      <c r="L397" s="9"/>
      <c r="M397" s="2"/>
      <c r="N397" s="13"/>
      <c r="O397" s="10"/>
      <c r="P397" s="3"/>
      <c r="S397" s="11"/>
      <c r="T397" s="12"/>
      <c r="U397" s="3"/>
    </row>
    <row r="398" spans="1:21" ht="15">
      <c r="A398" s="11"/>
      <c r="B398" s="12"/>
      <c r="G398" s="3"/>
      <c r="J398" s="13"/>
      <c r="K398" s="10"/>
      <c r="L398" s="9"/>
      <c r="M398" s="2"/>
      <c r="N398" s="13"/>
      <c r="O398" s="10"/>
      <c r="P398" s="3"/>
      <c r="S398" s="11"/>
      <c r="T398" s="12"/>
      <c r="U398" s="3"/>
    </row>
    <row r="399" spans="1:21" ht="15">
      <c r="A399" s="11"/>
      <c r="B399" s="12"/>
      <c r="G399" s="3"/>
      <c r="J399" s="13"/>
      <c r="K399" s="10"/>
      <c r="L399" s="9"/>
      <c r="M399" s="2"/>
      <c r="N399" s="13"/>
      <c r="O399" s="10"/>
      <c r="P399" s="3"/>
      <c r="S399" s="11"/>
      <c r="T399" s="12"/>
      <c r="U399" s="3"/>
    </row>
    <row r="400" spans="1:21" ht="15">
      <c r="A400" s="11"/>
      <c r="B400" s="12"/>
      <c r="G400" s="3"/>
      <c r="J400" s="13"/>
      <c r="K400" s="10"/>
      <c r="L400" s="9"/>
      <c r="M400" s="2"/>
      <c r="N400" s="13"/>
      <c r="O400" s="10"/>
      <c r="P400" s="3"/>
      <c r="T400" s="12"/>
      <c r="U400" s="3"/>
    </row>
    <row r="401" spans="1:19" ht="15">
      <c r="A401" s="11"/>
      <c r="B401" s="12"/>
      <c r="G401" s="3"/>
      <c r="J401" s="13"/>
      <c r="K401" s="10"/>
      <c r="L401" s="9"/>
      <c r="M401" s="2"/>
      <c r="N401" s="13"/>
      <c r="O401" s="10"/>
      <c r="P401" s="3"/>
      <c r="S401" s="11"/>
    </row>
    <row r="402" spans="1:21" ht="15">
      <c r="A402" s="11"/>
      <c r="B402" s="12"/>
      <c r="G402" s="3"/>
      <c r="J402" s="13"/>
      <c r="K402" s="10"/>
      <c r="L402" s="9"/>
      <c r="M402" s="2"/>
      <c r="N402" s="13"/>
      <c r="O402" s="10"/>
      <c r="P402" s="3"/>
      <c r="S402" s="11"/>
      <c r="T402" s="12"/>
      <c r="U402" s="3"/>
    </row>
    <row r="403" spans="1:21" ht="15">
      <c r="A403" s="11"/>
      <c r="B403" s="12"/>
      <c r="G403" s="3"/>
      <c r="J403" s="13"/>
      <c r="K403" s="10"/>
      <c r="L403" s="9"/>
      <c r="M403" s="2"/>
      <c r="N403" s="13"/>
      <c r="O403" s="10"/>
      <c r="P403" s="3"/>
      <c r="S403" s="11"/>
      <c r="T403" s="12"/>
      <c r="U403" s="3"/>
    </row>
    <row r="404" spans="1:21" ht="15">
      <c r="A404" s="11"/>
      <c r="B404" s="12"/>
      <c r="G404" s="3"/>
      <c r="J404" s="13"/>
      <c r="K404" s="10"/>
      <c r="L404" s="9"/>
      <c r="M404" s="2"/>
      <c r="N404" s="13"/>
      <c r="O404" s="10"/>
      <c r="P404" s="3"/>
      <c r="S404" s="11"/>
      <c r="T404" s="12"/>
      <c r="U404" s="3"/>
    </row>
    <row r="405" spans="1:21" ht="15">
      <c r="A405" s="11"/>
      <c r="B405" s="12"/>
      <c r="G405" s="3"/>
      <c r="J405" s="13"/>
      <c r="K405" s="10"/>
      <c r="L405" s="9"/>
      <c r="M405" s="2"/>
      <c r="N405" s="13"/>
      <c r="O405" s="10"/>
      <c r="P405" s="3"/>
      <c r="S405" s="11"/>
      <c r="T405" s="12"/>
      <c r="U405" s="3"/>
    </row>
    <row r="406" spans="1:21" ht="15">
      <c r="A406" s="11"/>
      <c r="B406" s="12"/>
      <c r="G406" s="3"/>
      <c r="J406" s="13"/>
      <c r="K406" s="10"/>
      <c r="L406" s="9"/>
      <c r="M406" s="2"/>
      <c r="N406" s="13"/>
      <c r="O406" s="10"/>
      <c r="P406" s="3"/>
      <c r="S406" s="11"/>
      <c r="T406" s="12"/>
      <c r="U406" s="3"/>
    </row>
    <row r="407" spans="1:21" ht="15">
      <c r="A407" s="11"/>
      <c r="B407" s="12"/>
      <c r="G407" s="3"/>
      <c r="J407" s="13"/>
      <c r="K407" s="10"/>
      <c r="L407" s="9"/>
      <c r="M407" s="2"/>
      <c r="N407" s="13"/>
      <c r="O407" s="10"/>
      <c r="P407" s="3"/>
      <c r="S407" s="11"/>
      <c r="T407" s="12"/>
      <c r="U407" s="3"/>
    </row>
    <row r="408" spans="1:21" ht="15">
      <c r="A408" s="11"/>
      <c r="B408" s="12"/>
      <c r="G408" s="3"/>
      <c r="J408" s="13"/>
      <c r="K408" s="10"/>
      <c r="L408" s="9"/>
      <c r="M408" s="2"/>
      <c r="N408" s="13"/>
      <c r="O408" s="10"/>
      <c r="P408" s="3"/>
      <c r="S408" s="11"/>
      <c r="T408" s="12"/>
      <c r="U408" s="3"/>
    </row>
    <row r="409" spans="1:21" ht="15">
      <c r="A409" s="11"/>
      <c r="B409" s="12"/>
      <c r="G409" s="3"/>
      <c r="J409" s="13"/>
      <c r="K409" s="10"/>
      <c r="L409" s="9"/>
      <c r="M409" s="2"/>
      <c r="N409" s="13"/>
      <c r="O409" s="10"/>
      <c r="P409" s="3"/>
      <c r="T409" s="12"/>
      <c r="U409" s="3"/>
    </row>
    <row r="410" spans="1:19" ht="15">
      <c r="A410" s="11"/>
      <c r="B410" s="12"/>
      <c r="G410" s="3"/>
      <c r="J410" s="13"/>
      <c r="K410" s="10"/>
      <c r="L410" s="9"/>
      <c r="M410" s="2"/>
      <c r="N410" s="13"/>
      <c r="O410" s="10"/>
      <c r="P410" s="3"/>
      <c r="S410" s="11"/>
    </row>
    <row r="411" spans="1:21" ht="15">
      <c r="A411" s="11"/>
      <c r="B411" s="12"/>
      <c r="G411" s="3"/>
      <c r="J411" s="13"/>
      <c r="K411" s="10"/>
      <c r="L411" s="9"/>
      <c r="M411" s="2"/>
      <c r="N411" s="13"/>
      <c r="O411" s="10"/>
      <c r="P411" s="3"/>
      <c r="S411" s="11"/>
      <c r="T411" s="12"/>
      <c r="U411" s="3"/>
    </row>
    <row r="412" spans="1:21" ht="15">
      <c r="A412" s="11"/>
      <c r="B412" s="12"/>
      <c r="G412" s="3"/>
      <c r="J412" s="13"/>
      <c r="K412" s="10"/>
      <c r="L412" s="9"/>
      <c r="M412" s="2"/>
      <c r="N412" s="13"/>
      <c r="O412" s="10"/>
      <c r="P412" s="3"/>
      <c r="S412" s="11"/>
      <c r="T412" s="12"/>
      <c r="U412" s="3"/>
    </row>
    <row r="413" spans="1:21" ht="15">
      <c r="A413" s="11"/>
      <c r="B413" s="12"/>
      <c r="G413" s="3"/>
      <c r="J413" s="13"/>
      <c r="K413" s="10"/>
      <c r="L413" s="9"/>
      <c r="M413" s="2"/>
      <c r="S413" s="11"/>
      <c r="T413" s="12"/>
      <c r="U413" s="3"/>
    </row>
    <row r="414" spans="1:21" ht="15">
      <c r="A414" s="11"/>
      <c r="B414" s="12"/>
      <c r="G414" s="3"/>
      <c r="J414" s="13"/>
      <c r="K414" s="10"/>
      <c r="L414" s="9"/>
      <c r="M414" s="2"/>
      <c r="N414" s="13"/>
      <c r="O414" s="10"/>
      <c r="P414" s="3"/>
      <c r="S414" s="11"/>
      <c r="T414" s="12"/>
      <c r="U414" s="3"/>
    </row>
    <row r="415" spans="1:21" ht="15">
      <c r="A415" s="11"/>
      <c r="B415" s="12"/>
      <c r="G415" s="3"/>
      <c r="J415" s="13"/>
      <c r="K415" s="10"/>
      <c r="L415" s="9"/>
      <c r="M415" s="2"/>
      <c r="N415" s="13"/>
      <c r="O415" s="10"/>
      <c r="P415" s="3"/>
      <c r="S415" s="11"/>
      <c r="T415" s="12"/>
      <c r="U415" s="3"/>
    </row>
    <row r="416" spans="1:21" ht="15">
      <c r="A416" s="11"/>
      <c r="B416" s="12"/>
      <c r="G416" s="3"/>
      <c r="J416" s="13"/>
      <c r="K416" s="10"/>
      <c r="L416" s="9"/>
      <c r="M416" s="2"/>
      <c r="N416" s="13"/>
      <c r="O416" s="10"/>
      <c r="P416" s="3"/>
      <c r="S416" s="11"/>
      <c r="T416" s="12"/>
      <c r="U416" s="3"/>
    </row>
    <row r="417" spans="1:21" ht="15">
      <c r="A417" s="11"/>
      <c r="B417" s="12"/>
      <c r="G417" s="3"/>
      <c r="J417" s="13"/>
      <c r="K417" s="10"/>
      <c r="L417" s="9"/>
      <c r="M417" s="2"/>
      <c r="N417" s="13"/>
      <c r="O417" s="10"/>
      <c r="P417" s="3"/>
      <c r="S417" s="11"/>
      <c r="T417" s="12"/>
      <c r="U417" s="3"/>
    </row>
    <row r="418" spans="1:21" ht="15">
      <c r="A418" s="11"/>
      <c r="B418" s="12"/>
      <c r="G418" s="3"/>
      <c r="M418" s="2"/>
      <c r="N418" s="13"/>
      <c r="O418" s="10"/>
      <c r="P418" s="3"/>
      <c r="T418" s="12"/>
      <c r="U418" s="3"/>
    </row>
    <row r="419" spans="1:19" ht="15">
      <c r="A419" s="11"/>
      <c r="B419" s="12"/>
      <c r="G419" s="3"/>
      <c r="J419" s="13"/>
      <c r="K419" s="10"/>
      <c r="L419" s="9"/>
      <c r="M419" s="2"/>
      <c r="N419" s="13"/>
      <c r="O419" s="10"/>
      <c r="P419" s="3"/>
      <c r="S419" s="11"/>
    </row>
    <row r="420" spans="1:21" ht="15">
      <c r="A420" s="11"/>
      <c r="B420" s="12"/>
      <c r="G420" s="3"/>
      <c r="J420" s="13"/>
      <c r="K420" s="10"/>
      <c r="L420" s="9"/>
      <c r="M420" s="2"/>
      <c r="N420" s="13"/>
      <c r="O420" s="10"/>
      <c r="P420" s="3"/>
      <c r="S420" s="11"/>
      <c r="T420" s="12"/>
      <c r="U420" s="3"/>
    </row>
    <row r="421" spans="1:21" ht="15">
      <c r="A421" s="11"/>
      <c r="B421" s="12"/>
      <c r="G421" s="3"/>
      <c r="J421" s="13"/>
      <c r="K421" s="10"/>
      <c r="L421" s="9"/>
      <c r="M421" s="2"/>
      <c r="N421" s="13"/>
      <c r="O421" s="10"/>
      <c r="P421" s="3"/>
      <c r="S421" s="11"/>
      <c r="T421" s="12"/>
      <c r="U421" s="3"/>
    </row>
    <row r="422" spans="1:21" ht="15">
      <c r="A422" s="11"/>
      <c r="B422" s="12"/>
      <c r="G422" s="3"/>
      <c r="J422" s="13"/>
      <c r="K422" s="10"/>
      <c r="L422" s="9"/>
      <c r="M422" s="2"/>
      <c r="N422" s="13"/>
      <c r="O422" s="10"/>
      <c r="P422" s="3"/>
      <c r="S422" s="11"/>
      <c r="T422" s="12"/>
      <c r="U422" s="3"/>
    </row>
    <row r="423" spans="1:21" ht="15">
      <c r="A423" s="11"/>
      <c r="B423" s="12"/>
      <c r="G423" s="3"/>
      <c r="J423" s="13"/>
      <c r="K423" s="10"/>
      <c r="L423" s="9"/>
      <c r="M423" s="2"/>
      <c r="N423" s="13"/>
      <c r="O423" s="10"/>
      <c r="P423" s="3"/>
      <c r="S423" s="11"/>
      <c r="T423" s="12"/>
      <c r="U423" s="3"/>
    </row>
    <row r="424" spans="1:21" ht="15">
      <c r="A424" s="11"/>
      <c r="B424" s="12"/>
      <c r="G424" s="3"/>
      <c r="J424" s="13"/>
      <c r="K424" s="10"/>
      <c r="L424" s="9"/>
      <c r="M424" s="2"/>
      <c r="N424" s="13"/>
      <c r="O424" s="10"/>
      <c r="P424" s="3"/>
      <c r="S424" s="11"/>
      <c r="T424" s="12"/>
      <c r="U424" s="3"/>
    </row>
    <row r="425" spans="1:21" ht="15">
      <c r="A425" s="11"/>
      <c r="B425" s="12"/>
      <c r="G425" s="3"/>
      <c r="J425" s="13"/>
      <c r="K425" s="10"/>
      <c r="L425" s="9"/>
      <c r="M425" s="2"/>
      <c r="N425" s="13"/>
      <c r="O425" s="10"/>
      <c r="P425" s="3"/>
      <c r="S425" s="11"/>
      <c r="T425" s="12"/>
      <c r="U425" s="3"/>
    </row>
    <row r="426" spans="1:21" ht="15">
      <c r="A426" s="11"/>
      <c r="B426" s="12"/>
      <c r="G426" s="3"/>
      <c r="J426" s="13"/>
      <c r="K426" s="10"/>
      <c r="L426" s="9"/>
      <c r="M426" s="2"/>
      <c r="N426" s="13"/>
      <c r="O426" s="10"/>
      <c r="P426" s="3"/>
      <c r="S426" s="11"/>
      <c r="T426" s="12"/>
      <c r="U426" s="3"/>
    </row>
    <row r="427" spans="1:21" ht="15">
      <c r="A427" s="11"/>
      <c r="B427" s="12"/>
      <c r="G427" s="3"/>
      <c r="J427" s="13"/>
      <c r="K427" s="10"/>
      <c r="L427" s="9"/>
      <c r="M427" s="2"/>
      <c r="N427" s="13"/>
      <c r="O427" s="10"/>
      <c r="P427" s="3"/>
      <c r="S427" s="11"/>
      <c r="T427" s="12"/>
      <c r="U427" s="3"/>
    </row>
    <row r="428" spans="1:21" ht="15">
      <c r="A428" s="11"/>
      <c r="B428" s="12"/>
      <c r="G428" s="3"/>
      <c r="J428" s="13"/>
      <c r="K428" s="10"/>
      <c r="L428" s="9"/>
      <c r="M428" s="2"/>
      <c r="N428" s="13"/>
      <c r="O428" s="10"/>
      <c r="P428" s="3"/>
      <c r="S428" s="11"/>
      <c r="T428" s="12"/>
      <c r="U428" s="3"/>
    </row>
    <row r="429" spans="1:21" ht="15">
      <c r="A429" s="11"/>
      <c r="B429" s="12"/>
      <c r="G429" s="3"/>
      <c r="J429" s="13"/>
      <c r="K429" s="10"/>
      <c r="L429" s="9"/>
      <c r="M429" s="2"/>
      <c r="N429" s="13"/>
      <c r="O429" s="10"/>
      <c r="P429" s="3"/>
      <c r="T429" s="12"/>
      <c r="U429" s="3"/>
    </row>
    <row r="430" spans="1:19" ht="15">
      <c r="A430" s="11"/>
      <c r="B430" s="12"/>
      <c r="G430" s="3"/>
      <c r="J430" s="13"/>
      <c r="K430" s="10"/>
      <c r="L430" s="9"/>
      <c r="M430" s="2"/>
      <c r="N430" s="13"/>
      <c r="O430" s="10"/>
      <c r="P430" s="3"/>
      <c r="S430" s="11"/>
    </row>
    <row r="431" spans="1:21" ht="15">
      <c r="A431" s="11"/>
      <c r="B431" s="12"/>
      <c r="G431" s="3"/>
      <c r="J431" s="13"/>
      <c r="K431" s="10"/>
      <c r="L431" s="9"/>
      <c r="M431" s="2"/>
      <c r="S431" s="11"/>
      <c r="T431" s="12"/>
      <c r="U431" s="3"/>
    </row>
    <row r="432" spans="1:21" ht="15">
      <c r="A432" s="11"/>
      <c r="B432" s="12"/>
      <c r="G432" s="3"/>
      <c r="J432" s="13"/>
      <c r="K432" s="10"/>
      <c r="L432" s="9"/>
      <c r="M432" s="2"/>
      <c r="N432" s="13"/>
      <c r="O432" s="10"/>
      <c r="P432" s="3"/>
      <c r="S432" s="11"/>
      <c r="T432" s="12"/>
      <c r="U432" s="3"/>
    </row>
    <row r="433" spans="1:21" ht="15">
      <c r="A433" s="11"/>
      <c r="B433" s="12"/>
      <c r="G433" s="3"/>
      <c r="J433" s="13"/>
      <c r="K433" s="10"/>
      <c r="L433" s="9"/>
      <c r="M433" s="2"/>
      <c r="N433" s="13"/>
      <c r="O433" s="10"/>
      <c r="P433" s="3"/>
      <c r="S433" s="11"/>
      <c r="T433" s="12"/>
      <c r="U433" s="3"/>
    </row>
    <row r="434" spans="1:21" ht="15">
      <c r="A434" s="11"/>
      <c r="B434" s="12"/>
      <c r="G434" s="3"/>
      <c r="J434" s="13"/>
      <c r="K434" s="10"/>
      <c r="L434" s="9"/>
      <c r="M434" s="2"/>
      <c r="N434" s="13"/>
      <c r="O434" s="10"/>
      <c r="P434" s="3"/>
      <c r="S434" s="11"/>
      <c r="T434" s="12"/>
      <c r="U434" s="3"/>
    </row>
    <row r="435" spans="1:21" ht="15">
      <c r="A435" s="11"/>
      <c r="B435" s="12"/>
      <c r="G435" s="3"/>
      <c r="J435" s="13"/>
      <c r="K435" s="10"/>
      <c r="L435" s="9"/>
      <c r="M435" s="2"/>
      <c r="N435" s="13"/>
      <c r="O435" s="10"/>
      <c r="P435" s="3"/>
      <c r="S435" s="11"/>
      <c r="T435" s="12"/>
      <c r="U435" s="3"/>
    </row>
    <row r="436" spans="1:21" ht="15">
      <c r="A436" s="11"/>
      <c r="B436" s="12"/>
      <c r="G436" s="3"/>
      <c r="M436" s="2"/>
      <c r="N436" s="13"/>
      <c r="O436" s="10"/>
      <c r="P436" s="3"/>
      <c r="S436" s="11"/>
      <c r="T436" s="12"/>
      <c r="U436" s="3"/>
    </row>
    <row r="437" spans="1:21" ht="15">
      <c r="A437" s="11"/>
      <c r="B437" s="12"/>
      <c r="G437" s="3"/>
      <c r="M437" s="2"/>
      <c r="N437" s="13"/>
      <c r="O437" s="10"/>
      <c r="P437" s="3"/>
      <c r="S437" s="11"/>
      <c r="T437" s="12"/>
      <c r="U437" s="3"/>
    </row>
    <row r="438" spans="1:21" ht="15">
      <c r="A438" s="11"/>
      <c r="B438" s="12"/>
      <c r="G438" s="3"/>
      <c r="J438" s="13"/>
      <c r="K438" s="10"/>
      <c r="L438" s="9"/>
      <c r="M438" s="2"/>
      <c r="N438" s="13"/>
      <c r="O438" s="10"/>
      <c r="P438" s="3"/>
      <c r="S438" s="11"/>
      <c r="T438" s="12"/>
      <c r="U438" s="3"/>
    </row>
    <row r="439" spans="1:21" ht="15">
      <c r="A439" s="11"/>
      <c r="B439" s="12"/>
      <c r="G439" s="3"/>
      <c r="J439" s="13"/>
      <c r="K439" s="10"/>
      <c r="L439" s="9"/>
      <c r="M439" s="2"/>
      <c r="N439" s="13"/>
      <c r="O439" s="10"/>
      <c r="P439" s="3"/>
      <c r="S439" s="11"/>
      <c r="T439" s="12"/>
      <c r="U439" s="3"/>
    </row>
    <row r="440" spans="1:21" ht="15">
      <c r="A440" s="11"/>
      <c r="B440" s="12"/>
      <c r="G440" s="3"/>
      <c r="J440" s="13"/>
      <c r="K440" s="10"/>
      <c r="L440" s="9"/>
      <c r="M440" s="2"/>
      <c r="N440" s="13"/>
      <c r="O440" s="10"/>
      <c r="P440" s="3"/>
      <c r="T440" s="12"/>
      <c r="U440" s="3"/>
    </row>
    <row r="441" spans="1:19" ht="15">
      <c r="A441" s="11"/>
      <c r="B441" s="12"/>
      <c r="G441" s="3"/>
      <c r="J441" s="13"/>
      <c r="K441" s="2"/>
      <c r="L441" s="3"/>
      <c r="M441" s="2"/>
      <c r="N441" s="13"/>
      <c r="O441" s="10"/>
      <c r="P441" s="3"/>
      <c r="S441" s="11"/>
    </row>
    <row r="442" spans="1:21" ht="15">
      <c r="A442" s="11"/>
      <c r="B442" s="12"/>
      <c r="G442" s="3"/>
      <c r="J442" s="13"/>
      <c r="K442" s="2"/>
      <c r="L442" s="3"/>
      <c r="M442" s="2"/>
      <c r="N442" s="13"/>
      <c r="O442" s="10"/>
      <c r="P442" s="3"/>
      <c r="S442" s="11"/>
      <c r="T442" s="12"/>
      <c r="U442" s="3"/>
    </row>
    <row r="443" spans="1:21" ht="15">
      <c r="A443" s="11"/>
      <c r="B443" s="12"/>
      <c r="G443" s="3"/>
      <c r="J443" s="13"/>
      <c r="K443" s="2"/>
      <c r="L443" s="3"/>
      <c r="M443" s="2"/>
      <c r="N443" s="13"/>
      <c r="O443" s="10"/>
      <c r="P443" s="3"/>
      <c r="S443" s="11"/>
      <c r="T443" s="12"/>
      <c r="U443" s="3"/>
    </row>
    <row r="444" spans="1:21" ht="15">
      <c r="A444" s="11"/>
      <c r="B444" s="12"/>
      <c r="G444" s="3"/>
      <c r="J444" s="13"/>
      <c r="K444" s="2"/>
      <c r="L444" s="3"/>
      <c r="M444" s="2"/>
      <c r="N444" s="13"/>
      <c r="O444" s="10"/>
      <c r="P444" s="3"/>
      <c r="S444" s="11"/>
      <c r="T444" s="12"/>
      <c r="U444" s="3"/>
    </row>
    <row r="445" spans="1:21" ht="15">
      <c r="A445" s="11"/>
      <c r="B445" s="12"/>
      <c r="G445" s="3"/>
      <c r="M445" s="2"/>
      <c r="T445" s="12"/>
      <c r="U445" s="3"/>
    </row>
    <row r="446" spans="1:19" ht="15">
      <c r="A446" s="11"/>
      <c r="B446" s="12"/>
      <c r="G446" s="3"/>
      <c r="M446" s="2"/>
      <c r="S446" s="11"/>
    </row>
    <row r="447" spans="1:21" ht="15">
      <c r="A447" s="11"/>
      <c r="B447" s="12"/>
      <c r="G447" s="3"/>
      <c r="M447" s="2"/>
      <c r="S447" s="11"/>
      <c r="T447" s="12"/>
      <c r="U447" s="3"/>
    </row>
    <row r="448" spans="1:21" ht="15">
      <c r="A448" s="11"/>
      <c r="B448" s="12"/>
      <c r="G448" s="3"/>
      <c r="M448" s="2"/>
      <c r="S448" s="11"/>
      <c r="T448" s="12"/>
      <c r="U448" s="3"/>
    </row>
    <row r="449" spans="1:21" ht="15">
      <c r="A449" s="11"/>
      <c r="B449" s="12"/>
      <c r="G449" s="3"/>
      <c r="M449" s="2"/>
      <c r="S449" s="11"/>
      <c r="T449" s="12"/>
      <c r="U449" s="3"/>
    </row>
    <row r="450" spans="1:21" ht="15">
      <c r="A450" s="11"/>
      <c r="B450" s="12"/>
      <c r="G450" s="3"/>
      <c r="M450" s="2"/>
      <c r="S450" s="11"/>
      <c r="T450" s="12"/>
      <c r="U450" s="3"/>
    </row>
    <row r="451" spans="1:21" ht="15">
      <c r="A451" s="11"/>
      <c r="B451" s="12"/>
      <c r="G451" s="3"/>
      <c r="M451" s="2"/>
      <c r="S451" s="11"/>
      <c r="T451" s="12"/>
      <c r="U451" s="3"/>
    </row>
    <row r="452" spans="1:21" ht="15">
      <c r="A452" s="11"/>
      <c r="B452" s="12"/>
      <c r="G452" s="3"/>
      <c r="M452" s="2"/>
      <c r="S452" s="11"/>
      <c r="T452" s="12"/>
      <c r="U452" s="3"/>
    </row>
    <row r="453" spans="1:21" ht="15">
      <c r="A453" s="11"/>
      <c r="B453" s="12"/>
      <c r="G453" s="3"/>
      <c r="M453" s="2"/>
      <c r="S453" s="11"/>
      <c r="T453" s="12"/>
      <c r="U453" s="3"/>
    </row>
    <row r="454" spans="1:21" ht="15">
      <c r="A454" s="11"/>
      <c r="B454" s="12"/>
      <c r="G454" s="3"/>
      <c r="M454" s="2"/>
      <c r="S454" s="11"/>
      <c r="T454" s="12"/>
      <c r="U454" s="3"/>
    </row>
    <row r="455" spans="1:21" ht="15">
      <c r="A455" s="11"/>
      <c r="B455" s="12"/>
      <c r="G455" s="3"/>
      <c r="M455" s="2"/>
      <c r="S455" s="11"/>
      <c r="T455" s="12"/>
      <c r="U455" s="3"/>
    </row>
    <row r="456" spans="1:21" ht="15">
      <c r="A456" s="11"/>
      <c r="B456" s="12"/>
      <c r="G456" s="3"/>
      <c r="M456" s="2"/>
      <c r="T456" s="12"/>
      <c r="U456" s="3"/>
    </row>
    <row r="457" spans="1:19" ht="15">
      <c r="A457" s="11"/>
      <c r="B457" s="12"/>
      <c r="G457" s="3"/>
      <c r="M457" s="2"/>
      <c r="S457" s="11"/>
    </row>
    <row r="458" spans="1:21" ht="15">
      <c r="A458" s="11"/>
      <c r="B458" s="12"/>
      <c r="G458" s="3"/>
      <c r="M458" s="2"/>
      <c r="S458" s="11"/>
      <c r="T458" s="12"/>
      <c r="U458" s="3"/>
    </row>
    <row r="459" spans="1:21" ht="15">
      <c r="A459" s="11"/>
      <c r="B459" s="12"/>
      <c r="G459" s="3"/>
      <c r="M459" s="2"/>
      <c r="S459" s="11"/>
      <c r="T459" s="12"/>
      <c r="U459" s="3"/>
    </row>
    <row r="460" spans="1:21" ht="15">
      <c r="A460" s="11"/>
      <c r="B460" s="12"/>
      <c r="G460" s="3"/>
      <c r="M460" s="2"/>
      <c r="T460" s="12"/>
      <c r="U460" s="3"/>
    </row>
    <row r="461" spans="1:19" ht="15">
      <c r="A461" s="11"/>
      <c r="B461" s="12"/>
      <c r="G461" s="3"/>
      <c r="M461" s="2"/>
      <c r="S461" s="11"/>
    </row>
    <row r="462" spans="1:21" ht="15">
      <c r="A462" s="11"/>
      <c r="B462" s="12"/>
      <c r="G462" s="3"/>
      <c r="M462" s="2"/>
      <c r="S462" s="11"/>
      <c r="T462" s="12"/>
      <c r="U462" s="3"/>
    </row>
    <row r="463" spans="1:21" ht="15">
      <c r="A463" s="11"/>
      <c r="B463" s="12"/>
      <c r="G463" s="3"/>
      <c r="M463" s="2"/>
      <c r="S463" s="11"/>
      <c r="T463" s="12"/>
      <c r="U463" s="3"/>
    </row>
    <row r="464" spans="1:21" ht="15">
      <c r="A464" s="11"/>
      <c r="B464" s="12"/>
      <c r="G464" s="3"/>
      <c r="M464" s="2"/>
      <c r="S464" s="11"/>
      <c r="T464" s="12"/>
      <c r="U464" s="3"/>
    </row>
    <row r="465" spans="1:21" ht="15">
      <c r="A465" s="11"/>
      <c r="B465" s="12"/>
      <c r="G465" s="3"/>
      <c r="M465" s="2"/>
      <c r="S465" s="11"/>
      <c r="T465" s="12"/>
      <c r="U465" s="3"/>
    </row>
    <row r="466" spans="1:21" ht="15">
      <c r="A466" s="11"/>
      <c r="B466" s="12"/>
      <c r="G466" s="3"/>
      <c r="M466" s="2"/>
      <c r="S466" s="11"/>
      <c r="T466" s="12"/>
      <c r="U466" s="3"/>
    </row>
    <row r="467" spans="1:21" ht="15">
      <c r="A467" s="11"/>
      <c r="B467" s="12"/>
      <c r="G467" s="3"/>
      <c r="M467" s="2"/>
      <c r="S467" s="11"/>
      <c r="T467" s="12"/>
      <c r="U467" s="3"/>
    </row>
    <row r="468" spans="1:21" ht="15">
      <c r="A468" s="11"/>
      <c r="B468" s="12"/>
      <c r="G468" s="3"/>
      <c r="M468" s="2"/>
      <c r="T468" s="12"/>
      <c r="U468" s="3"/>
    </row>
    <row r="469" spans="1:19" ht="15">
      <c r="A469" s="11"/>
      <c r="B469" s="12"/>
      <c r="G469" s="3"/>
      <c r="M469" s="2"/>
      <c r="S469" s="11"/>
    </row>
    <row r="470" spans="1:21" ht="15">
      <c r="A470" s="11"/>
      <c r="B470" s="12"/>
      <c r="G470" s="3"/>
      <c r="M470" s="2"/>
      <c r="S470" s="11"/>
      <c r="T470" s="12"/>
      <c r="U470" s="3"/>
    </row>
    <row r="471" spans="1:21" ht="15">
      <c r="A471" s="11"/>
      <c r="B471" s="12"/>
      <c r="G471" s="3"/>
      <c r="M471" s="2"/>
      <c r="S471" s="11"/>
      <c r="T471" s="12"/>
      <c r="U471" s="3"/>
    </row>
    <row r="472" spans="1:21" ht="15">
      <c r="A472" s="11"/>
      <c r="B472" s="12"/>
      <c r="G472" s="3"/>
      <c r="M472" s="2"/>
      <c r="S472" s="11"/>
      <c r="T472" s="12"/>
      <c r="U472" s="3"/>
    </row>
    <row r="473" spans="1:21" ht="15">
      <c r="A473" s="11"/>
      <c r="B473" s="12"/>
      <c r="G473" s="3"/>
      <c r="M473" s="2"/>
      <c r="S473" s="11"/>
      <c r="T473" s="12"/>
      <c r="U473" s="3"/>
    </row>
    <row r="474" spans="1:21" ht="15">
      <c r="A474" s="11"/>
      <c r="B474" s="12"/>
      <c r="G474" s="3"/>
      <c r="M474" s="2"/>
      <c r="S474" s="11"/>
      <c r="T474" s="12"/>
      <c r="U474" s="3"/>
    </row>
    <row r="475" spans="1:21" ht="15">
      <c r="A475" s="11"/>
      <c r="B475" s="12"/>
      <c r="G475" s="3"/>
      <c r="M475" s="2"/>
      <c r="S475" s="11"/>
      <c r="T475" s="12"/>
      <c r="U475" s="3"/>
    </row>
    <row r="476" spans="1:21" ht="15">
      <c r="A476" s="11"/>
      <c r="B476" s="12"/>
      <c r="G476" s="3"/>
      <c r="M476" s="2"/>
      <c r="S476" s="11"/>
      <c r="T476" s="12"/>
      <c r="U476" s="3"/>
    </row>
    <row r="477" spans="1:21" ht="15">
      <c r="A477" s="11"/>
      <c r="B477" s="12"/>
      <c r="G477" s="3"/>
      <c r="M477" s="2"/>
      <c r="S477" s="11"/>
      <c r="T477" s="12"/>
      <c r="U477" s="3"/>
    </row>
    <row r="478" spans="1:21" ht="15">
      <c r="A478" s="11"/>
      <c r="B478" s="12"/>
      <c r="G478" s="3"/>
      <c r="M478" s="2"/>
      <c r="S478" s="11"/>
      <c r="T478" s="12"/>
      <c r="U478" s="3"/>
    </row>
    <row r="479" spans="1:21" ht="15">
      <c r="A479" s="11"/>
      <c r="B479" s="12"/>
      <c r="G479" s="3"/>
      <c r="M479" s="2"/>
      <c r="T479" s="12"/>
      <c r="U479" s="3"/>
    </row>
    <row r="480" spans="1:19" ht="15">
      <c r="A480" s="11"/>
      <c r="B480" s="12"/>
      <c r="G480" s="3"/>
      <c r="M480" s="2"/>
      <c r="S480" s="11"/>
    </row>
    <row r="481" spans="1:21" ht="15">
      <c r="A481" s="11"/>
      <c r="B481" s="12"/>
      <c r="G481" s="3"/>
      <c r="M481" s="2"/>
      <c r="S481" s="11"/>
      <c r="T481" s="12"/>
      <c r="U481" s="3"/>
    </row>
    <row r="482" spans="1:21" ht="15">
      <c r="A482" s="11"/>
      <c r="B482" s="12"/>
      <c r="G482" s="3"/>
      <c r="M482" s="2"/>
      <c r="T482" s="12"/>
      <c r="U482" s="3"/>
    </row>
    <row r="483" spans="1:19" ht="15">
      <c r="A483" s="11"/>
      <c r="B483" s="12"/>
      <c r="G483" s="3"/>
      <c r="M483" s="2"/>
      <c r="S483" s="11"/>
    </row>
    <row r="484" spans="1:21" ht="15">
      <c r="A484" s="11"/>
      <c r="B484" s="12"/>
      <c r="G484" s="3"/>
      <c r="M484" s="2"/>
      <c r="S484" s="11"/>
      <c r="T484" s="12"/>
      <c r="U484" s="3"/>
    </row>
    <row r="485" spans="1:21" ht="15">
      <c r="A485" s="11"/>
      <c r="B485" s="12"/>
      <c r="G485" s="3"/>
      <c r="M485" s="2"/>
      <c r="S485" s="11"/>
      <c r="T485" s="12"/>
      <c r="U485" s="3"/>
    </row>
    <row r="486" spans="1:21" ht="15">
      <c r="A486" s="11"/>
      <c r="B486" s="12"/>
      <c r="G486" s="3"/>
      <c r="M486" s="2"/>
      <c r="S486" s="11"/>
      <c r="T486" s="12"/>
      <c r="U486" s="3"/>
    </row>
    <row r="487" spans="1:21" ht="15">
      <c r="A487" s="11"/>
      <c r="B487" s="12"/>
      <c r="G487" s="3"/>
      <c r="M487" s="2"/>
      <c r="S487" s="11"/>
      <c r="T487" s="12"/>
      <c r="U487" s="3"/>
    </row>
    <row r="488" spans="1:21" ht="15">
      <c r="A488" s="11"/>
      <c r="B488" s="12"/>
      <c r="G488" s="3"/>
      <c r="M488" s="2"/>
      <c r="S488" s="11"/>
      <c r="T488" s="12"/>
      <c r="U488" s="3"/>
    </row>
    <row r="489" spans="1:21" ht="15">
      <c r="A489" s="11"/>
      <c r="B489" s="12"/>
      <c r="G489" s="3"/>
      <c r="M489" s="2"/>
      <c r="T489" s="12"/>
      <c r="U489" s="3"/>
    </row>
    <row r="490" spans="1:19" ht="15">
      <c r="A490" s="11"/>
      <c r="B490" s="12"/>
      <c r="G490" s="3"/>
      <c r="M490" s="2"/>
      <c r="S490" s="11"/>
    </row>
    <row r="491" spans="1:21" ht="15">
      <c r="A491" s="11"/>
      <c r="B491" s="12"/>
      <c r="G491" s="3"/>
      <c r="M491" s="2"/>
      <c r="S491" s="11"/>
      <c r="T491" s="12"/>
      <c r="U491" s="3"/>
    </row>
    <row r="492" spans="1:21" ht="15">
      <c r="A492" s="11"/>
      <c r="B492" s="12"/>
      <c r="G492" s="3"/>
      <c r="M492" s="2"/>
      <c r="S492" s="11"/>
      <c r="T492" s="12"/>
      <c r="U492" s="3"/>
    </row>
    <row r="493" spans="1:21" ht="15">
      <c r="A493" s="11"/>
      <c r="B493" s="12"/>
      <c r="G493" s="3"/>
      <c r="M493" s="2"/>
      <c r="S493" s="11"/>
      <c r="T493" s="12"/>
      <c r="U493" s="3"/>
    </row>
    <row r="494" spans="1:21" ht="15">
      <c r="A494" s="11"/>
      <c r="B494" s="12"/>
      <c r="G494" s="3"/>
      <c r="M494" s="2"/>
      <c r="S494" s="11"/>
      <c r="T494" s="12"/>
      <c r="U494" s="3"/>
    </row>
    <row r="495" spans="1:21" ht="15">
      <c r="A495" s="11"/>
      <c r="B495" s="12"/>
      <c r="G495" s="3"/>
      <c r="M495" s="2"/>
      <c r="S495" s="11"/>
      <c r="T495" s="12"/>
      <c r="U495" s="3"/>
    </row>
    <row r="496" spans="1:21" ht="15">
      <c r="A496" s="11"/>
      <c r="B496" s="12"/>
      <c r="G496" s="3"/>
      <c r="M496" s="2"/>
      <c r="S496" s="11"/>
      <c r="T496" s="12"/>
      <c r="U496" s="3"/>
    </row>
    <row r="497" spans="1:21" ht="15">
      <c r="A497" s="11"/>
      <c r="B497" s="12"/>
      <c r="G497" s="3"/>
      <c r="M497" s="2"/>
      <c r="S497" s="11"/>
      <c r="T497" s="12"/>
      <c r="U497" s="3"/>
    </row>
    <row r="498" spans="1:21" ht="15">
      <c r="A498" s="11"/>
      <c r="B498" s="12"/>
      <c r="G498" s="3"/>
      <c r="M498" s="2"/>
      <c r="S498" s="11"/>
      <c r="T498" s="12"/>
      <c r="U498" s="3"/>
    </row>
    <row r="499" spans="1:21" ht="15">
      <c r="A499" s="11"/>
      <c r="B499" s="12"/>
      <c r="G499" s="3"/>
      <c r="M499" s="2"/>
      <c r="S499" s="11"/>
      <c r="T499" s="12"/>
      <c r="U499" s="3"/>
    </row>
    <row r="500" spans="1:21" ht="15">
      <c r="A500" s="11"/>
      <c r="B500" s="12"/>
      <c r="G500" s="3"/>
      <c r="M500" s="2"/>
      <c r="T500" s="12"/>
      <c r="U500" s="3"/>
    </row>
    <row r="501" spans="1:19" ht="15">
      <c r="A501" s="11"/>
      <c r="B501" s="12"/>
      <c r="G501" s="3"/>
      <c r="M501" s="2"/>
      <c r="S501" s="11"/>
    </row>
    <row r="502" spans="1:21" ht="15">
      <c r="A502" s="11"/>
      <c r="B502" s="12"/>
      <c r="G502" s="3"/>
      <c r="M502" s="2"/>
      <c r="S502" s="11"/>
      <c r="T502" s="12"/>
      <c r="U502" s="3"/>
    </row>
    <row r="503" spans="1:21" ht="15">
      <c r="A503" s="11"/>
      <c r="B503" s="12"/>
      <c r="G503" s="3"/>
      <c r="M503" s="2"/>
      <c r="S503" s="11"/>
      <c r="T503" s="12"/>
      <c r="U503" s="3"/>
    </row>
    <row r="504" spans="1:21" ht="15">
      <c r="A504" s="11"/>
      <c r="B504" s="12"/>
      <c r="G504" s="3"/>
      <c r="M504" s="2"/>
      <c r="S504" s="11"/>
      <c r="T504" s="12"/>
      <c r="U504" s="3"/>
    </row>
    <row r="505" spans="1:21" ht="15">
      <c r="A505" s="11"/>
      <c r="B505" s="12"/>
      <c r="G505" s="3"/>
      <c r="M505" s="2"/>
      <c r="S505" s="11"/>
      <c r="T505" s="12"/>
      <c r="U505" s="3"/>
    </row>
    <row r="506" spans="1:21" ht="15">
      <c r="A506" s="11"/>
      <c r="B506" s="12"/>
      <c r="G506" s="3"/>
      <c r="M506" s="2"/>
      <c r="S506" s="11"/>
      <c r="T506" s="12"/>
      <c r="U506" s="3"/>
    </row>
    <row r="507" spans="1:21" ht="15">
      <c r="A507" s="11"/>
      <c r="B507" s="12"/>
      <c r="G507" s="3"/>
      <c r="M507" s="2"/>
      <c r="S507" s="11"/>
      <c r="T507" s="12"/>
      <c r="U507" s="3"/>
    </row>
    <row r="508" spans="1:21" ht="15">
      <c r="A508" s="11"/>
      <c r="B508" s="12"/>
      <c r="G508" s="3"/>
      <c r="M508" s="2"/>
      <c r="T508" s="12"/>
      <c r="U508" s="3"/>
    </row>
    <row r="509" spans="1:19" ht="15">
      <c r="A509" s="11"/>
      <c r="B509" s="12"/>
      <c r="G509" s="3"/>
      <c r="M509" s="2"/>
      <c r="S509" s="11"/>
    </row>
    <row r="510" spans="1:21" ht="15">
      <c r="A510" s="11"/>
      <c r="B510" s="12"/>
      <c r="G510" s="3"/>
      <c r="M510" s="2"/>
      <c r="S510" s="11"/>
      <c r="T510" s="12"/>
      <c r="U510" s="3"/>
    </row>
    <row r="511" spans="1:21" ht="15">
      <c r="A511" s="11"/>
      <c r="B511" s="12"/>
      <c r="G511" s="3"/>
      <c r="M511" s="2"/>
      <c r="S511" s="11"/>
      <c r="T511" s="12"/>
      <c r="U511" s="3"/>
    </row>
    <row r="512" spans="1:21" ht="15">
      <c r="A512" s="11"/>
      <c r="B512" s="12"/>
      <c r="G512" s="3"/>
      <c r="M512" s="2"/>
      <c r="S512" s="11"/>
      <c r="T512" s="12"/>
      <c r="U512" s="3"/>
    </row>
    <row r="513" spans="1:21" ht="15">
      <c r="A513" s="11"/>
      <c r="B513" s="12"/>
      <c r="G513" s="3"/>
      <c r="M513" s="2"/>
      <c r="S513" s="11"/>
      <c r="T513" s="12"/>
      <c r="U513" s="3"/>
    </row>
    <row r="514" spans="1:21" ht="15">
      <c r="A514" s="11"/>
      <c r="B514" s="12"/>
      <c r="G514" s="3"/>
      <c r="M514" s="2"/>
      <c r="S514" s="11"/>
      <c r="T514" s="12"/>
      <c r="U514" s="3"/>
    </row>
    <row r="515" spans="1:21" ht="15">
      <c r="A515" s="11"/>
      <c r="B515" s="12"/>
      <c r="G515" s="3"/>
      <c r="M515" s="2"/>
      <c r="S515" s="11"/>
      <c r="T515" s="12"/>
      <c r="U515" s="3"/>
    </row>
    <row r="516" spans="1:21" ht="15">
      <c r="A516" s="11"/>
      <c r="B516" s="12"/>
      <c r="G516" s="3"/>
      <c r="M516" s="2"/>
      <c r="T516" s="12"/>
      <c r="U516" s="3"/>
    </row>
    <row r="517" spans="1:19" ht="15">
      <c r="A517" s="11"/>
      <c r="B517" s="12"/>
      <c r="G517" s="3"/>
      <c r="M517" s="2"/>
      <c r="S517" s="11"/>
    </row>
    <row r="518" spans="1:21" ht="15">
      <c r="A518" s="11"/>
      <c r="B518" s="12"/>
      <c r="G518" s="3"/>
      <c r="M518" s="2"/>
      <c r="S518" s="11"/>
      <c r="T518" s="12"/>
      <c r="U518" s="3"/>
    </row>
    <row r="519" spans="1:21" ht="15">
      <c r="A519" s="11"/>
      <c r="B519" s="12"/>
      <c r="G519" s="3"/>
      <c r="M519" s="2"/>
      <c r="S519" s="11"/>
      <c r="T519" s="12"/>
      <c r="U519" s="3"/>
    </row>
    <row r="520" spans="1:21" ht="15">
      <c r="A520" s="11"/>
      <c r="B520" s="12"/>
      <c r="G520" s="3"/>
      <c r="M520" s="2"/>
      <c r="S520" s="11"/>
      <c r="T520" s="12"/>
      <c r="U520" s="3"/>
    </row>
    <row r="521" spans="1:21" ht="15">
      <c r="A521" s="11"/>
      <c r="B521" s="12"/>
      <c r="G521" s="3"/>
      <c r="M521" s="2"/>
      <c r="T521" s="12"/>
      <c r="U521" s="3"/>
    </row>
    <row r="522" spans="1:19" ht="15">
      <c r="A522" s="11"/>
      <c r="B522" s="12"/>
      <c r="G522" s="3"/>
      <c r="M522" s="2"/>
      <c r="S522" s="11"/>
    </row>
    <row r="523" spans="1:21" ht="15">
      <c r="A523" s="11"/>
      <c r="B523" s="12"/>
      <c r="G523" s="3"/>
      <c r="M523" s="2"/>
      <c r="S523" s="11"/>
      <c r="T523" s="12"/>
      <c r="U523" s="3"/>
    </row>
    <row r="524" spans="1:21" ht="15">
      <c r="A524" s="11"/>
      <c r="B524" s="12"/>
      <c r="G524" s="3"/>
      <c r="M524" s="2"/>
      <c r="S524" s="11"/>
      <c r="T524" s="12"/>
      <c r="U524" s="3"/>
    </row>
    <row r="525" spans="1:21" ht="15">
      <c r="A525" s="11"/>
      <c r="B525" s="12"/>
      <c r="G525" s="3"/>
      <c r="M525" s="2"/>
      <c r="S525" s="11"/>
      <c r="T525" s="12"/>
      <c r="U525" s="3"/>
    </row>
    <row r="526" spans="1:21" ht="15">
      <c r="A526" s="11"/>
      <c r="B526" s="12"/>
      <c r="G526" s="3"/>
      <c r="M526" s="2"/>
      <c r="T526" s="12"/>
      <c r="U526" s="3"/>
    </row>
    <row r="527" spans="1:19" ht="15">
      <c r="A527" s="11"/>
      <c r="B527" s="12"/>
      <c r="G527" s="3"/>
      <c r="M527" s="2"/>
      <c r="S527" s="11"/>
    </row>
    <row r="528" spans="1:21" ht="15">
      <c r="A528" s="11"/>
      <c r="B528" s="12"/>
      <c r="G528" s="3"/>
      <c r="M528" s="2"/>
      <c r="S528" s="11"/>
      <c r="T528" s="12"/>
      <c r="U528" s="3"/>
    </row>
    <row r="529" spans="1:21" ht="15">
      <c r="A529" s="11"/>
      <c r="B529" s="12"/>
      <c r="G529" s="3"/>
      <c r="M529" s="2"/>
      <c r="S529" s="11"/>
      <c r="T529" s="12"/>
      <c r="U529" s="3"/>
    </row>
    <row r="530" spans="1:21" ht="15">
      <c r="A530" s="11"/>
      <c r="B530" s="12"/>
      <c r="G530" s="3"/>
      <c r="M530" s="2"/>
      <c r="S530" s="11"/>
      <c r="T530" s="12"/>
      <c r="U530" s="3"/>
    </row>
    <row r="531" spans="1:21" ht="15">
      <c r="A531" s="11"/>
      <c r="B531" s="12"/>
      <c r="G531" s="3"/>
      <c r="M531" s="2"/>
      <c r="T531" s="12"/>
      <c r="U531" s="3"/>
    </row>
    <row r="532" spans="1:21" ht="15">
      <c r="A532" s="11"/>
      <c r="B532" s="12"/>
      <c r="G532" s="3"/>
      <c r="M532" s="2"/>
      <c r="T532" s="12"/>
      <c r="U532" s="12"/>
    </row>
    <row r="533" spans="1:13" ht="15">
      <c r="A533" s="11"/>
      <c r="B533" s="12"/>
      <c r="G533" s="3"/>
      <c r="M533" s="2"/>
    </row>
    <row r="534" spans="1:13" ht="15">
      <c r="A534" s="11"/>
      <c r="B534" s="12"/>
      <c r="G534" s="3"/>
      <c r="M534" s="2"/>
    </row>
    <row r="535" spans="2:13" ht="15">
      <c r="B535" s="12"/>
      <c r="C535" s="9"/>
      <c r="F535" s="12"/>
      <c r="G535" s="14">
        <f>AVERAGE(G6:G534)</f>
        <v>-30.087415254237293</v>
      </c>
      <c r="M535" s="2"/>
    </row>
    <row r="536" spans="3:13" ht="15">
      <c r="C536" s="9"/>
      <c r="G536" s="3"/>
      <c r="M536" s="2"/>
    </row>
    <row r="537" spans="3:13" ht="15">
      <c r="C537" s="9"/>
      <c r="G537" s="3"/>
      <c r="M537" s="2"/>
    </row>
    <row r="538" spans="3:13" ht="15">
      <c r="C538" s="9"/>
      <c r="G538" s="3"/>
      <c r="M538" s="2"/>
    </row>
    <row r="539" spans="3:13" ht="15">
      <c r="C539" s="9"/>
      <c r="G539" s="3"/>
      <c r="M539" s="2"/>
    </row>
    <row r="540" spans="3:13" ht="15">
      <c r="C540" s="9"/>
      <c r="G540" s="3"/>
      <c r="M540" s="2"/>
    </row>
    <row r="541" spans="3:13" ht="15">
      <c r="C541" s="9"/>
      <c r="G541" s="3"/>
      <c r="M541" s="2"/>
    </row>
    <row r="542" spans="3:13" ht="15">
      <c r="C542" s="9"/>
      <c r="G542" s="3"/>
      <c r="M542" s="2"/>
    </row>
    <row r="543" spans="3:13" ht="15">
      <c r="C543" s="9"/>
      <c r="G543" s="3"/>
      <c r="M543" s="2"/>
    </row>
    <row r="544" spans="3:13" ht="15">
      <c r="C544" s="9"/>
      <c r="G544" s="3"/>
      <c r="M544" s="2"/>
    </row>
    <row r="545" spans="3:13" ht="15">
      <c r="C545" s="9"/>
      <c r="G545" s="3"/>
      <c r="M545" s="2"/>
    </row>
    <row r="546" spans="3:13" ht="15">
      <c r="C546" s="9"/>
      <c r="G546" s="3"/>
      <c r="M546" s="2"/>
    </row>
    <row r="547" spans="3:13" ht="15">
      <c r="C547" s="9"/>
      <c r="G547" s="3"/>
      <c r="M547" s="2"/>
    </row>
    <row r="548" spans="3:13" ht="15">
      <c r="C548" s="9"/>
      <c r="G548" s="3"/>
      <c r="M548" s="2"/>
    </row>
    <row r="549" spans="3:13" ht="15">
      <c r="C549" s="9"/>
      <c r="G549" s="3"/>
      <c r="M549" s="2"/>
    </row>
    <row r="550" spans="3:13" ht="15">
      <c r="C550" s="9"/>
      <c r="G550" s="3"/>
      <c r="M550" s="2"/>
    </row>
    <row r="551" spans="3:13" ht="15">
      <c r="C551" s="9"/>
      <c r="G551" s="3"/>
      <c r="M551" s="2"/>
    </row>
    <row r="552" spans="3:13" ht="15">
      <c r="C552" s="9"/>
      <c r="G552" s="3"/>
      <c r="M552" s="2"/>
    </row>
    <row r="553" spans="3:13" ht="15">
      <c r="C553" s="9"/>
      <c r="G553" s="3"/>
      <c r="M553" s="2"/>
    </row>
    <row r="554" spans="3:13" ht="15">
      <c r="C554" s="9"/>
      <c r="G554" s="3"/>
      <c r="M554" s="2"/>
    </row>
    <row r="555" spans="3:13" ht="15">
      <c r="C555" s="9"/>
      <c r="G555" s="3"/>
      <c r="M555" s="2"/>
    </row>
    <row r="556" spans="3:13" ht="15">
      <c r="C556" s="9"/>
      <c r="G556" s="3"/>
      <c r="M556" s="2"/>
    </row>
    <row r="557" spans="3:13" ht="15">
      <c r="C557" s="9"/>
      <c r="G557" s="3"/>
      <c r="M557" s="2"/>
    </row>
    <row r="558" spans="3:13" ht="15">
      <c r="C558" s="9"/>
      <c r="G558" s="3"/>
      <c r="M558" s="2"/>
    </row>
    <row r="559" spans="3:13" ht="15">
      <c r="C559" s="9"/>
      <c r="G559" s="3"/>
      <c r="M559" s="2"/>
    </row>
    <row r="560" spans="3:13" ht="15">
      <c r="C560" s="9"/>
      <c r="G560" s="3"/>
      <c r="M560" s="2"/>
    </row>
    <row r="561" spans="3:13" ht="15">
      <c r="C561" s="9"/>
      <c r="G561" s="3"/>
      <c r="M561" s="2"/>
    </row>
    <row r="562" spans="3:13" ht="15">
      <c r="C562" s="9"/>
      <c r="G562" s="3"/>
      <c r="M562" s="2"/>
    </row>
    <row r="563" spans="3:13" ht="15">
      <c r="C563" s="9"/>
      <c r="G563" s="3"/>
      <c r="M563" s="2"/>
    </row>
    <row r="564" spans="3:13" ht="15">
      <c r="C564" s="9"/>
      <c r="G564" s="3"/>
      <c r="M564" s="2"/>
    </row>
    <row r="565" spans="3:13" ht="15">
      <c r="C565" s="9"/>
      <c r="G565" s="3"/>
      <c r="M565" s="2"/>
    </row>
    <row r="566" spans="3:13" ht="15">
      <c r="C566" s="9"/>
      <c r="G566" s="3"/>
      <c r="M566" s="2"/>
    </row>
    <row r="567" spans="3:13" ht="15">
      <c r="C567" s="9"/>
      <c r="G567" s="3"/>
      <c r="M567" s="2"/>
    </row>
    <row r="568" spans="3:13" ht="15">
      <c r="C568" s="9"/>
      <c r="G568" s="3"/>
      <c r="M568" s="2"/>
    </row>
    <row r="569" spans="3:13" ht="15">
      <c r="C569" s="9"/>
      <c r="G569" s="3"/>
      <c r="M569" s="2"/>
    </row>
    <row r="570" spans="3:13" ht="15">
      <c r="C570" s="9"/>
      <c r="G570" s="3"/>
      <c r="M570" s="2"/>
    </row>
    <row r="571" spans="3:13" ht="15">
      <c r="C571" s="9"/>
      <c r="G571" s="3"/>
      <c r="M571" s="2"/>
    </row>
    <row r="572" spans="3:13" ht="15">
      <c r="C572" s="9"/>
      <c r="G572" s="3"/>
      <c r="M572" s="2"/>
    </row>
    <row r="573" spans="3:13" ht="15">
      <c r="C573" s="9"/>
      <c r="G573" s="3"/>
      <c r="M573" s="2"/>
    </row>
    <row r="574" spans="3:13" ht="15">
      <c r="C574" s="9"/>
      <c r="G574" s="3"/>
      <c r="M574" s="2"/>
    </row>
    <row r="575" spans="3:13" ht="15">
      <c r="C575" s="9"/>
      <c r="G575" s="3"/>
      <c r="M575" s="2"/>
    </row>
    <row r="576" spans="3:13" ht="15">
      <c r="C576" s="9"/>
      <c r="G576" s="3"/>
      <c r="M576" s="2"/>
    </row>
    <row r="577" spans="3:13" ht="15">
      <c r="C577" s="9"/>
      <c r="G577" s="3"/>
      <c r="M577" s="2"/>
    </row>
    <row r="578" spans="3:13" ht="15">
      <c r="C578" s="9"/>
      <c r="G578" s="3"/>
      <c r="M578" s="2"/>
    </row>
    <row r="579" spans="3:13" ht="15">
      <c r="C579" s="9"/>
      <c r="G579" s="3"/>
      <c r="M579" s="2"/>
    </row>
    <row r="580" spans="3:13" ht="15">
      <c r="C580" s="9"/>
      <c r="G580" s="3"/>
      <c r="M580" s="2"/>
    </row>
    <row r="581" spans="3:13" ht="15">
      <c r="C581" s="9"/>
      <c r="G581" s="3"/>
      <c r="M581" s="2"/>
    </row>
    <row r="582" spans="3:13" ht="15">
      <c r="C582" s="9"/>
      <c r="G582" s="3"/>
      <c r="M582" s="2"/>
    </row>
    <row r="583" spans="3:13" ht="15">
      <c r="C583" s="9"/>
      <c r="G583" s="3"/>
      <c r="M583" s="2"/>
    </row>
    <row r="584" spans="3:13" ht="15">
      <c r="C584" s="9"/>
      <c r="G584" s="3"/>
      <c r="M584" s="2"/>
    </row>
    <row r="585" spans="3:7" ht="15">
      <c r="C585" s="9"/>
      <c r="G585" s="3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D23" sqref="D23"/>
    </sheetView>
  </sheetViews>
  <sheetFormatPr defaultColWidth="9.6640625" defaultRowHeight="15"/>
  <cols>
    <col min="1" max="1" width="9.6640625" style="1" customWidth="1"/>
    <col min="2" max="3" width="9.6640625" style="9" customWidth="1"/>
    <col min="4" max="16384" width="9.6640625" style="1" customWidth="1"/>
  </cols>
  <sheetData>
    <row r="1" ht="15">
      <c r="A1" s="15" t="s">
        <v>54</v>
      </c>
    </row>
    <row r="3" ht="15">
      <c r="E3" s="2" t="s">
        <v>67</v>
      </c>
    </row>
    <row r="4" spans="2:6" ht="15">
      <c r="B4" s="9" t="s">
        <v>69</v>
      </c>
      <c r="C4" s="9" t="s">
        <v>70</v>
      </c>
      <c r="D4" s="1" t="s">
        <v>75</v>
      </c>
      <c r="E4" s="10" t="s">
        <v>74</v>
      </c>
      <c r="F4" s="1" t="s">
        <v>76</v>
      </c>
    </row>
    <row r="6" spans="2:6" ht="15">
      <c r="B6" s="3">
        <v>0</v>
      </c>
      <c r="C6" s="3">
        <v>0</v>
      </c>
      <c r="D6" s="1">
        <v>1998</v>
      </c>
      <c r="E6" s="2">
        <v>0.11679665310052548</v>
      </c>
      <c r="F6" s="1">
        <v>5</v>
      </c>
    </row>
    <row r="7" spans="2:6" ht="15">
      <c r="B7" s="3">
        <v>0.37</v>
      </c>
      <c r="C7" s="3">
        <v>0.11679665310052548</v>
      </c>
      <c r="D7" s="1">
        <v>1997</v>
      </c>
      <c r="E7" s="2">
        <v>0.5051308275985715</v>
      </c>
      <c r="F7" s="1">
        <v>21</v>
      </c>
    </row>
    <row r="8" spans="2:6" ht="15">
      <c r="B8" s="3">
        <v>1.729</v>
      </c>
      <c r="C8" s="3">
        <v>0.621927480699097</v>
      </c>
      <c r="D8" s="1">
        <v>1996</v>
      </c>
      <c r="E8" s="2">
        <v>0.6190180136374613</v>
      </c>
      <c r="F8" s="1">
        <v>31</v>
      </c>
    </row>
    <row r="9" spans="2:6" ht="15">
      <c r="B9" s="3">
        <v>3.177</v>
      </c>
      <c r="C9" s="3">
        <v>1.2409454943365583</v>
      </c>
      <c r="D9" s="1">
        <v>1995</v>
      </c>
      <c r="E9" s="2">
        <v>0.45707060014302314</v>
      </c>
      <c r="F9" s="1">
        <v>18</v>
      </c>
    </row>
    <row r="10" spans="2:6" ht="15">
      <c r="B10" s="3">
        <v>4.185</v>
      </c>
      <c r="C10" s="3">
        <v>1.6980160944795815</v>
      </c>
      <c r="D10" s="1">
        <v>1994</v>
      </c>
      <c r="E10" s="2">
        <v>0.4103903639203019</v>
      </c>
      <c r="F10" s="1">
        <v>17</v>
      </c>
    </row>
    <row r="11" spans="2:6" ht="15">
      <c r="B11" s="3">
        <v>5.065</v>
      </c>
      <c r="C11" s="3">
        <v>2.1084064583998834</v>
      </c>
      <c r="D11" s="1">
        <v>1993</v>
      </c>
      <c r="E11" s="2">
        <v>0.3268980905629544</v>
      </c>
      <c r="F11" s="1">
        <v>14</v>
      </c>
    </row>
    <row r="12" spans="2:6" ht="15">
      <c r="B12" s="3">
        <v>5.752</v>
      </c>
      <c r="C12" s="3">
        <v>2.4353045489628378</v>
      </c>
      <c r="D12" s="1">
        <v>1992</v>
      </c>
      <c r="E12" s="2">
        <v>0.29719686302038895</v>
      </c>
      <c r="F12" s="1">
        <v>12</v>
      </c>
    </row>
    <row r="13" spans="2:6" ht="15">
      <c r="B13" s="3">
        <v>6.366</v>
      </c>
      <c r="C13" s="3">
        <v>2.7325014119832267</v>
      </c>
      <c r="D13" s="1">
        <v>1991</v>
      </c>
      <c r="E13" s="2">
        <v>0.5276883189479604</v>
      </c>
      <c r="F13" s="1">
        <v>22</v>
      </c>
    </row>
    <row r="14" spans="2:6" ht="15">
      <c r="B14" s="3">
        <v>7.43</v>
      </c>
      <c r="C14" s="3">
        <v>3.260189730931187</v>
      </c>
      <c r="D14" s="1">
        <v>1990</v>
      </c>
      <c r="E14" s="2">
        <v>0.5302770101751579</v>
      </c>
      <c r="F14" s="1">
        <v>21</v>
      </c>
    </row>
    <row r="15" spans="2:6" ht="15">
      <c r="B15" s="3">
        <v>8.464</v>
      </c>
      <c r="C15" s="3">
        <v>3.790466741106345</v>
      </c>
      <c r="D15" s="1">
        <v>1989</v>
      </c>
      <c r="E15" s="2">
        <v>0.4071939584888482</v>
      </c>
      <c r="F15" s="1">
        <v>16</v>
      </c>
    </row>
    <row r="16" spans="2:6" ht="15">
      <c r="B16" s="3">
        <v>9.235</v>
      </c>
      <c r="C16" s="3">
        <v>4.197660699595193</v>
      </c>
      <c r="D16" s="1">
        <v>1988</v>
      </c>
      <c r="E16" s="2">
        <v>0.4294430112600631</v>
      </c>
      <c r="F16" s="1">
        <v>14</v>
      </c>
    </row>
    <row r="17" spans="2:6" ht="15">
      <c r="B17" s="3">
        <v>10.03</v>
      </c>
      <c r="C17" s="3">
        <v>4.627103710855256</v>
      </c>
      <c r="D17" s="1">
        <v>1987</v>
      </c>
      <c r="E17" s="2">
        <v>0.6370972458945223</v>
      </c>
      <c r="F17" s="1">
        <v>26</v>
      </c>
    </row>
    <row r="18" spans="2:6" ht="15">
      <c r="B18" s="3">
        <v>11.189</v>
      </c>
      <c r="C18" s="3">
        <v>5.264200956749779</v>
      </c>
      <c r="D18" s="1">
        <v>1986</v>
      </c>
      <c r="E18" s="2">
        <v>0.3320219053611293</v>
      </c>
      <c r="F18" s="1">
        <v>14</v>
      </c>
    </row>
    <row r="19" spans="2:5" ht="15">
      <c r="B19" s="3">
        <v>11.793</v>
      </c>
      <c r="C19" s="3">
        <v>5.596222862110908</v>
      </c>
      <c r="E19" s="2"/>
    </row>
    <row r="20" spans="2:5" ht="15">
      <c r="B20" s="3"/>
      <c r="C20" s="3"/>
      <c r="E20" s="2"/>
    </row>
    <row r="21" spans="4:5" ht="15">
      <c r="D21" s="1" t="s">
        <v>209</v>
      </c>
      <c r="E21" s="10">
        <f>AVERAGE(E7:E18)</f>
        <v>0.4566188507508652</v>
      </c>
    </row>
    <row r="22" ht="15">
      <c r="D22" s="1" t="s">
        <v>210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D23" sqref="D23"/>
    </sheetView>
  </sheetViews>
  <sheetFormatPr defaultColWidth="9.6640625" defaultRowHeight="15"/>
  <cols>
    <col min="1" max="1" width="9.6640625" style="1" customWidth="1"/>
    <col min="2" max="3" width="9.6640625" style="9" customWidth="1"/>
    <col min="4" max="5" width="9.6640625" style="1" customWidth="1"/>
    <col min="6" max="6" width="10.5546875" style="1" customWidth="1"/>
    <col min="7" max="16384" width="9.6640625" style="1" customWidth="1"/>
  </cols>
  <sheetData>
    <row r="1" ht="15">
      <c r="A1" s="15" t="s">
        <v>54</v>
      </c>
    </row>
    <row r="3" ht="15">
      <c r="E3" s="2" t="s">
        <v>78</v>
      </c>
    </row>
    <row r="4" spans="2:6" ht="15">
      <c r="B4" s="9" t="s">
        <v>69</v>
      </c>
      <c r="C4" s="9" t="s">
        <v>70</v>
      </c>
      <c r="D4" s="1" t="s">
        <v>77</v>
      </c>
      <c r="E4" s="10" t="s">
        <v>72</v>
      </c>
      <c r="F4" s="11" t="s">
        <v>76</v>
      </c>
    </row>
    <row r="5" spans="2:6" ht="15">
      <c r="B5" s="16"/>
      <c r="C5" s="14"/>
      <c r="E5" s="2"/>
      <c r="F5" s="11"/>
    </row>
    <row r="6" spans="2:6" ht="15">
      <c r="B6" s="3">
        <v>0</v>
      </c>
      <c r="C6" s="3">
        <v>0</v>
      </c>
      <c r="D6" s="1">
        <v>1998</v>
      </c>
      <c r="E6" s="2">
        <v>0.07771584640780548</v>
      </c>
      <c r="F6" s="1">
        <v>3</v>
      </c>
    </row>
    <row r="7" spans="2:6" ht="15">
      <c r="B7" s="3">
        <v>0.25</v>
      </c>
      <c r="C7" s="3">
        <v>0.07771584640780548</v>
      </c>
      <c r="D7" s="1">
        <v>1997</v>
      </c>
      <c r="E7" s="2">
        <v>0.47830905452792716</v>
      </c>
      <c r="F7" s="1">
        <v>20</v>
      </c>
    </row>
    <row r="8" spans="2:6" ht="15">
      <c r="B8" s="3">
        <v>1.565</v>
      </c>
      <c r="C8" s="3">
        <v>0.5560249009357326</v>
      </c>
      <c r="D8" s="1">
        <v>1996</v>
      </c>
      <c r="E8" s="2">
        <v>0.6183758246449057</v>
      </c>
      <c r="F8" s="1">
        <v>31</v>
      </c>
    </row>
    <row r="9" spans="2:6" ht="15">
      <c r="B9" s="3">
        <v>3.027</v>
      </c>
      <c r="C9" s="3">
        <v>1.1744007255806383</v>
      </c>
      <c r="D9" s="1">
        <v>1995</v>
      </c>
      <c r="E9" s="2">
        <v>0.4120299910958012</v>
      </c>
      <c r="F9" s="1">
        <v>18</v>
      </c>
    </row>
    <row r="10" spans="2:6" ht="15">
      <c r="B10" s="3">
        <v>3.942</v>
      </c>
      <c r="C10" s="3">
        <v>1.5864307166764395</v>
      </c>
      <c r="D10" s="1">
        <v>1994</v>
      </c>
      <c r="E10" s="2">
        <v>0.44994713863202795</v>
      </c>
      <c r="F10" s="1">
        <v>17</v>
      </c>
    </row>
    <row r="11" spans="2:6" ht="15">
      <c r="B11" s="3">
        <v>4.912</v>
      </c>
      <c r="C11" s="3">
        <v>2.0363778553084675</v>
      </c>
      <c r="D11" s="1">
        <v>1993</v>
      </c>
      <c r="E11" s="2">
        <v>0.3050759514275496</v>
      </c>
      <c r="F11" s="1">
        <v>13</v>
      </c>
    </row>
    <row r="12" spans="2:6" ht="15">
      <c r="B12" s="3">
        <v>5.556</v>
      </c>
      <c r="C12" s="3">
        <v>2.341453806736017</v>
      </c>
      <c r="D12" s="1">
        <v>1992</v>
      </c>
      <c r="E12" s="2">
        <v>0.3681201273049792</v>
      </c>
      <c r="F12" s="1">
        <v>15</v>
      </c>
    </row>
    <row r="13" spans="2:6" ht="15">
      <c r="B13" s="3">
        <v>6.319</v>
      </c>
      <c r="C13" s="3">
        <v>2.7095739340409963</v>
      </c>
      <c r="D13" s="1">
        <v>1991</v>
      </c>
      <c r="E13" s="2">
        <v>0.5254267358621867</v>
      </c>
      <c r="F13" s="1">
        <v>22</v>
      </c>
    </row>
    <row r="14" spans="2:6" ht="15">
      <c r="B14" s="3">
        <v>7.38</v>
      </c>
      <c r="C14" s="3">
        <v>3.235000669903183</v>
      </c>
      <c r="D14" s="1">
        <v>1990</v>
      </c>
      <c r="E14" s="2">
        <v>0.5065065381521547</v>
      </c>
      <c r="F14" s="1">
        <v>20</v>
      </c>
    </row>
    <row r="15" spans="2:6" ht="15">
      <c r="B15" s="3">
        <v>8.37</v>
      </c>
      <c r="C15" s="3">
        <v>3.7415072080553378</v>
      </c>
      <c r="D15" s="1">
        <v>1989</v>
      </c>
      <c r="E15" s="2">
        <v>0.3400241186468804</v>
      </c>
      <c r="F15" s="1">
        <v>14</v>
      </c>
    </row>
    <row r="16" spans="2:6" ht="15">
      <c r="B16" s="3">
        <v>9.017</v>
      </c>
      <c r="C16" s="3">
        <v>4.081531326702218</v>
      </c>
      <c r="D16" s="1">
        <v>1988</v>
      </c>
      <c r="E16" s="2">
        <v>0.4253393832037933</v>
      </c>
      <c r="F16" s="1">
        <v>14</v>
      </c>
    </row>
    <row r="17" spans="2:6" ht="15">
      <c r="B17" s="3">
        <v>9.809</v>
      </c>
      <c r="C17" s="3">
        <v>4.5068707099060115</v>
      </c>
      <c r="D17" s="1">
        <v>1987</v>
      </c>
      <c r="E17" s="2">
        <v>0.6084071435245102</v>
      </c>
      <c r="F17" s="1">
        <v>24</v>
      </c>
    </row>
    <row r="18" spans="2:6" ht="15">
      <c r="B18" s="3">
        <v>10.919</v>
      </c>
      <c r="C18" s="3">
        <v>5.115277853430522</v>
      </c>
      <c r="D18" s="1">
        <v>1986</v>
      </c>
      <c r="E18" s="2">
        <v>0.38670694992806176</v>
      </c>
      <c r="F18" s="1">
        <v>16</v>
      </c>
    </row>
    <row r="19" spans="2:3" ht="15">
      <c r="B19" s="3">
        <v>11.621</v>
      </c>
      <c r="C19" s="3">
        <v>5.501984803358583</v>
      </c>
    </row>
    <row r="20" spans="2:5" ht="15">
      <c r="B20" s="3"/>
      <c r="C20" s="3"/>
      <c r="E20" s="2"/>
    </row>
    <row r="21" spans="4:5" ht="15">
      <c r="D21" s="1" t="s">
        <v>79</v>
      </c>
      <c r="E21" s="2">
        <f>AVERAGE(E7:E18)</f>
        <v>0.45202241307923147</v>
      </c>
    </row>
    <row r="22" ht="15">
      <c r="D22" s="1" t="s">
        <v>210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2" width="9.6640625" style="1" customWidth="1"/>
    <col min="3" max="5" width="9.6640625" style="17" customWidth="1"/>
    <col min="6" max="7" width="9.6640625" style="18" customWidth="1"/>
    <col min="8" max="8" width="9.6640625" style="9" customWidth="1"/>
    <col min="9" max="9" width="9.6640625" style="18" customWidth="1"/>
    <col min="10" max="10" width="9.6640625" style="1" customWidth="1"/>
    <col min="11" max="11" width="9.6640625" style="18" customWidth="1"/>
    <col min="12" max="16384" width="9.6640625" style="1" customWidth="1"/>
  </cols>
  <sheetData>
    <row r="1" spans="1:11" ht="15">
      <c r="A1" s="4" t="s">
        <v>54</v>
      </c>
      <c r="G1" s="18" t="s">
        <v>78</v>
      </c>
      <c r="H1" s="9" t="s">
        <v>80</v>
      </c>
      <c r="I1" s="18" t="s">
        <v>78</v>
      </c>
      <c r="K1" s="18" t="s">
        <v>81</v>
      </c>
    </row>
    <row r="2" spans="2:11" ht="15">
      <c r="B2" s="1" t="s">
        <v>75</v>
      </c>
      <c r="C2" s="17" t="s">
        <v>82</v>
      </c>
      <c r="D2" s="17" t="s">
        <v>82</v>
      </c>
      <c r="E2" s="17" t="s">
        <v>82</v>
      </c>
      <c r="G2" s="18" t="s">
        <v>63</v>
      </c>
      <c r="H2" s="9" t="s">
        <v>83</v>
      </c>
      <c r="I2" s="18" t="s">
        <v>33</v>
      </c>
      <c r="K2" s="18" t="s">
        <v>84</v>
      </c>
    </row>
    <row r="3" spans="3:11" ht="15">
      <c r="C3" s="17" t="s">
        <v>85</v>
      </c>
      <c r="D3" s="17" t="s">
        <v>86</v>
      </c>
      <c r="E3" s="17" t="s">
        <v>87</v>
      </c>
      <c r="F3" s="18" t="s">
        <v>88</v>
      </c>
      <c r="G3" s="18" t="s">
        <v>89</v>
      </c>
      <c r="I3" s="18" t="s">
        <v>89</v>
      </c>
      <c r="K3" s="18" t="s">
        <v>90</v>
      </c>
    </row>
    <row r="5" spans="2:12" ht="15">
      <c r="B5" s="1">
        <v>1998</v>
      </c>
      <c r="C5" s="17">
        <v>5816.4</v>
      </c>
      <c r="D5" s="17">
        <v>11483.7</v>
      </c>
      <c r="E5" s="17">
        <v>667.7</v>
      </c>
      <c r="F5" s="18">
        <v>25.8</v>
      </c>
      <c r="G5" s="18">
        <v>116.79665310052548</v>
      </c>
      <c r="H5" s="9">
        <v>-37.68</v>
      </c>
      <c r="I5" s="18">
        <v>77.71584640780547</v>
      </c>
      <c r="K5" s="18">
        <f>AVERAGE(G5,I5)</f>
        <v>97.25624975416548</v>
      </c>
      <c r="L5" s="1" t="s">
        <v>127</v>
      </c>
    </row>
    <row r="6" spans="2:11" ht="15">
      <c r="B6" s="1">
        <v>1997</v>
      </c>
      <c r="C6" s="17">
        <v>5544</v>
      </c>
      <c r="D6" s="17">
        <v>11282.1</v>
      </c>
      <c r="E6" s="17">
        <v>818.1</v>
      </c>
      <c r="F6" s="18">
        <v>25.8</v>
      </c>
      <c r="G6" s="18">
        <v>505.13082759857156</v>
      </c>
      <c r="H6" s="9">
        <v>-28.55</v>
      </c>
      <c r="I6" s="18">
        <v>478.3090545279272</v>
      </c>
      <c r="K6" s="18">
        <f aca="true" t="shared" si="0" ref="K6:K19">AVERAGE(G6,I6)</f>
        <v>491.7199410632494</v>
      </c>
    </row>
    <row r="7" spans="2:11" ht="15">
      <c r="B7" s="1">
        <v>1996</v>
      </c>
      <c r="C7" s="17">
        <v>5010.9</v>
      </c>
      <c r="D7" s="17">
        <v>10190.6</v>
      </c>
      <c r="E7" s="17">
        <v>652.8</v>
      </c>
      <c r="F7" s="18">
        <v>25.1</v>
      </c>
      <c r="G7" s="18">
        <v>619.0180136374613</v>
      </c>
      <c r="H7" s="9">
        <v>-30.18</v>
      </c>
      <c r="I7" s="18">
        <v>618.3758246449057</v>
      </c>
      <c r="K7" s="18">
        <f t="shared" si="0"/>
        <v>618.6969191411836</v>
      </c>
    </row>
    <row r="8" spans="2:11" ht="15">
      <c r="B8" s="1">
        <v>1995</v>
      </c>
      <c r="C8" s="17">
        <v>5295.9</v>
      </c>
      <c r="D8" s="17">
        <v>11552.7</v>
      </c>
      <c r="E8" s="17">
        <v>882.2</v>
      </c>
      <c r="F8" s="18">
        <v>29.1</v>
      </c>
      <c r="G8" s="18">
        <v>457.07060014302317</v>
      </c>
      <c r="H8" s="9">
        <v>-29.63</v>
      </c>
      <c r="I8" s="18">
        <v>412.02999109580117</v>
      </c>
      <c r="K8" s="18">
        <f t="shared" si="0"/>
        <v>434.55029561941217</v>
      </c>
    </row>
    <row r="9" spans="2:11" ht="15">
      <c r="B9" s="1">
        <v>1994</v>
      </c>
      <c r="C9" s="17">
        <v>8005</v>
      </c>
      <c r="D9" s="17">
        <v>17016</v>
      </c>
      <c r="E9" s="17">
        <v>1096.8</v>
      </c>
      <c r="F9" s="18">
        <v>26.5</v>
      </c>
      <c r="G9" s="18">
        <v>410.3903639203019</v>
      </c>
      <c r="H9" s="9">
        <v>-30.4</v>
      </c>
      <c r="I9" s="18">
        <v>449.94713863202793</v>
      </c>
      <c r="K9" s="18">
        <f t="shared" si="0"/>
        <v>430.1687512761649</v>
      </c>
    </row>
    <row r="10" spans="2:11" ht="15">
      <c r="B10" s="1">
        <v>1993</v>
      </c>
      <c r="C10" s="17">
        <v>4791.9</v>
      </c>
      <c r="D10" s="17">
        <v>9750.4</v>
      </c>
      <c r="E10" s="17">
        <v>671.2</v>
      </c>
      <c r="F10" s="18">
        <v>25</v>
      </c>
      <c r="G10" s="18">
        <v>326.8980905629544</v>
      </c>
      <c r="H10" s="9">
        <v>-30.22</v>
      </c>
      <c r="I10" s="18">
        <v>305.0759514275496</v>
      </c>
      <c r="K10" s="18">
        <f t="shared" si="0"/>
        <v>315.987020995252</v>
      </c>
    </row>
    <row r="11" spans="2:11" ht="15">
      <c r="B11" s="1">
        <v>1992</v>
      </c>
      <c r="C11" s="17">
        <v>4699.2</v>
      </c>
      <c r="D11" s="17">
        <v>10269.4</v>
      </c>
      <c r="E11" s="17">
        <v>864</v>
      </c>
      <c r="F11" s="18">
        <v>26.5</v>
      </c>
      <c r="G11" s="18">
        <v>297.19686302038895</v>
      </c>
      <c r="H11" s="9">
        <v>-31.25</v>
      </c>
      <c r="I11" s="18">
        <v>368.12012730497923</v>
      </c>
      <c r="K11" s="18">
        <f t="shared" si="0"/>
        <v>332.65849516268406</v>
      </c>
    </row>
    <row r="12" spans="2:11" ht="15">
      <c r="B12" s="1">
        <v>1991</v>
      </c>
      <c r="C12" s="17">
        <v>3353.6</v>
      </c>
      <c r="D12" s="17">
        <v>6873.7</v>
      </c>
      <c r="E12" s="17">
        <v>417.3</v>
      </c>
      <c r="F12" s="18">
        <v>26</v>
      </c>
      <c r="G12" s="18">
        <v>527.6883189479604</v>
      </c>
      <c r="H12" s="9">
        <v>-30.2</v>
      </c>
      <c r="I12" s="18">
        <v>525.4267358621867</v>
      </c>
      <c r="K12" s="18">
        <f t="shared" si="0"/>
        <v>526.5575274050735</v>
      </c>
    </row>
    <row r="13" spans="2:11" ht="15">
      <c r="B13" s="1">
        <v>1990</v>
      </c>
      <c r="C13" s="17">
        <v>4445.6</v>
      </c>
      <c r="D13" s="17">
        <v>8807.8</v>
      </c>
      <c r="E13" s="17">
        <v>537.3</v>
      </c>
      <c r="F13" s="18">
        <v>25.2</v>
      </c>
      <c r="G13" s="18">
        <v>530.2770101751579</v>
      </c>
      <c r="H13" s="9">
        <v>-30.93</v>
      </c>
      <c r="I13" s="18">
        <v>506.50653815215475</v>
      </c>
      <c r="K13" s="18">
        <f t="shared" si="0"/>
        <v>518.3917741636564</v>
      </c>
    </row>
    <row r="14" spans="2:11" ht="15">
      <c r="B14" s="1">
        <v>1989</v>
      </c>
      <c r="C14" s="17">
        <v>4085.8</v>
      </c>
      <c r="D14" s="17">
        <v>8725.4</v>
      </c>
      <c r="E14" s="17">
        <v>623.7</v>
      </c>
      <c r="F14" s="18">
        <v>25.9</v>
      </c>
      <c r="G14" s="18">
        <v>407.1939584888482</v>
      </c>
      <c r="H14" s="9">
        <v>-31.73</v>
      </c>
      <c r="I14" s="18">
        <v>340.0241186468804</v>
      </c>
      <c r="K14" s="18">
        <f t="shared" si="0"/>
        <v>373.60903856786433</v>
      </c>
    </row>
    <row r="15" spans="2:11" ht="15">
      <c r="B15" s="1">
        <v>1988</v>
      </c>
      <c r="C15" s="17">
        <v>3067.5</v>
      </c>
      <c r="D15" s="17">
        <v>6253.6</v>
      </c>
      <c r="E15" s="17">
        <v>412.4</v>
      </c>
      <c r="F15" s="18">
        <v>27</v>
      </c>
      <c r="G15" s="18">
        <v>429.44301126006314</v>
      </c>
      <c r="H15" s="9">
        <v>-29.37</v>
      </c>
      <c r="I15" s="18">
        <v>425.33938320379326</v>
      </c>
      <c r="K15" s="18">
        <f t="shared" si="0"/>
        <v>427.39119723192823</v>
      </c>
    </row>
    <row r="16" spans="2:11" ht="15">
      <c r="B16" s="1">
        <v>1987</v>
      </c>
      <c r="C16" s="17">
        <v>3255.5</v>
      </c>
      <c r="D16" s="17">
        <v>6483.4</v>
      </c>
      <c r="E16" s="17">
        <v>365</v>
      </c>
      <c r="F16" s="18">
        <v>24</v>
      </c>
      <c r="G16" s="18">
        <v>637.0972458945223</v>
      </c>
      <c r="H16" s="9">
        <v>-28.81</v>
      </c>
      <c r="I16" s="18">
        <v>608.4071435245102</v>
      </c>
      <c r="K16" s="18">
        <f t="shared" si="0"/>
        <v>622.7521947095163</v>
      </c>
    </row>
    <row r="17" spans="2:11" ht="15">
      <c r="B17" s="1">
        <v>1986</v>
      </c>
      <c r="C17" s="17">
        <v>3131.3</v>
      </c>
      <c r="D17" s="17">
        <v>7392.1</v>
      </c>
      <c r="E17" s="17">
        <v>489.9</v>
      </c>
      <c r="F17" s="18">
        <v>28.4</v>
      </c>
      <c r="G17" s="18">
        <v>332.0219053611293</v>
      </c>
      <c r="H17" s="9">
        <v>-29.27</v>
      </c>
      <c r="I17" s="18">
        <v>386.70694992806176</v>
      </c>
      <c r="K17" s="18">
        <f t="shared" si="0"/>
        <v>359.36442764459554</v>
      </c>
    </row>
    <row r="19" spans="2:11" ht="15">
      <c r="B19" s="15" t="s">
        <v>91</v>
      </c>
      <c r="C19" s="17">
        <v>4557.183333333333</v>
      </c>
      <c r="D19" s="17">
        <v>9549.766666666668</v>
      </c>
      <c r="E19" s="17">
        <v>652.5583333333334</v>
      </c>
      <c r="F19" s="18">
        <v>26.208333333333332</v>
      </c>
      <c r="G19" s="18">
        <v>456.61885075086525</v>
      </c>
      <c r="H19" s="9">
        <v>-30.045</v>
      </c>
      <c r="I19" s="18">
        <v>452.02241307923146</v>
      </c>
      <c r="K19" s="18">
        <f t="shared" si="0"/>
        <v>454.32063191504835</v>
      </c>
    </row>
    <row r="22" ht="15">
      <c r="B22" s="1" t="s">
        <v>128</v>
      </c>
    </row>
    <row r="23" ht="15">
      <c r="B23" s="1" t="s">
        <v>129</v>
      </c>
    </row>
    <row r="24" ht="15">
      <c r="B24" s="1" t="s">
        <v>130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3" sqref="F3"/>
    </sheetView>
  </sheetViews>
  <sheetFormatPr defaultColWidth="8.88671875" defaultRowHeight="15"/>
  <cols>
    <col min="1" max="1" width="10.21484375" style="19" customWidth="1"/>
    <col min="2" max="2" width="8.88671875" style="19" customWidth="1"/>
    <col min="3" max="3" width="8.88671875" style="21" customWidth="1"/>
    <col min="4" max="5" width="8.88671875" style="20" customWidth="1"/>
    <col min="6" max="6" width="8.88671875" style="22" customWidth="1"/>
    <col min="7" max="8" width="8.88671875" style="19" customWidth="1"/>
    <col min="12" max="12" width="10.3359375" style="0" customWidth="1"/>
  </cols>
  <sheetData>
    <row r="1" spans="1:14" ht="15">
      <c r="A1" s="27" t="s">
        <v>54</v>
      </c>
      <c r="B1" s="28"/>
      <c r="C1" s="27" t="s">
        <v>155</v>
      </c>
      <c r="J1" s="4" t="s">
        <v>112</v>
      </c>
      <c r="K1" s="4"/>
      <c r="L1" s="1" t="s">
        <v>132</v>
      </c>
      <c r="M1" s="1"/>
      <c r="N1" s="1"/>
    </row>
    <row r="2" spans="10:14" ht="15">
      <c r="J2" s="1" t="s">
        <v>113</v>
      </c>
      <c r="K2" s="1"/>
      <c r="L2" s="1" t="s">
        <v>114</v>
      </c>
      <c r="M2" s="25" t="s">
        <v>115</v>
      </c>
      <c r="N2" s="1"/>
    </row>
    <row r="3" spans="1:14" ht="15">
      <c r="A3" s="36" t="s">
        <v>207</v>
      </c>
      <c r="B3" s="37"/>
      <c r="C3" s="38"/>
      <c r="D3" s="39"/>
      <c r="J3" s="1" t="s">
        <v>148</v>
      </c>
      <c r="K3" s="2"/>
      <c r="L3" s="1" t="s">
        <v>116</v>
      </c>
      <c r="M3" s="25" t="s">
        <v>117</v>
      </c>
      <c r="N3" s="1"/>
    </row>
    <row r="4" spans="1:14" ht="15">
      <c r="A4" s="2" t="s">
        <v>131</v>
      </c>
      <c r="G4" s="2" t="s">
        <v>216</v>
      </c>
      <c r="H4" s="2"/>
      <c r="I4" s="19"/>
      <c r="J4" s="1"/>
      <c r="L4" s="1" t="s">
        <v>118</v>
      </c>
      <c r="M4" s="25" t="s">
        <v>119</v>
      </c>
      <c r="N4" s="1"/>
    </row>
    <row r="5" spans="1:14" ht="15">
      <c r="A5" s="2" t="s">
        <v>156</v>
      </c>
      <c r="B5" s="2" t="s">
        <v>157</v>
      </c>
      <c r="C5" s="21" t="s">
        <v>97</v>
      </c>
      <c r="D5" s="20" t="s">
        <v>93</v>
      </c>
      <c r="E5" s="20" t="s">
        <v>94</v>
      </c>
      <c r="F5" s="22" t="s">
        <v>95</v>
      </c>
      <c r="G5" s="2" t="s">
        <v>133</v>
      </c>
      <c r="H5" s="2"/>
      <c r="I5" s="19"/>
      <c r="J5" s="1"/>
      <c r="L5" s="1" t="s">
        <v>120</v>
      </c>
      <c r="M5" s="25" t="s">
        <v>121</v>
      </c>
      <c r="N5" s="1"/>
    </row>
    <row r="6" spans="1:12" ht="15">
      <c r="A6" s="19">
        <v>0</v>
      </c>
      <c r="B6" s="19">
        <v>0.605</v>
      </c>
      <c r="C6" s="21">
        <v>121</v>
      </c>
      <c r="D6" s="20">
        <v>10</v>
      </c>
      <c r="E6" s="20">
        <v>2.82</v>
      </c>
      <c r="F6" s="22">
        <v>0.009503317777109126</v>
      </c>
      <c r="G6" s="19">
        <f>E6/F6</f>
        <v>296.7384724093519</v>
      </c>
      <c r="I6" s="19"/>
      <c r="J6" s="1" t="s">
        <v>158</v>
      </c>
      <c r="K6" s="2" t="s">
        <v>92</v>
      </c>
      <c r="L6" s="1"/>
    </row>
    <row r="7" spans="1:14" ht="15">
      <c r="A7" s="19">
        <v>1.21</v>
      </c>
      <c r="B7" s="19">
        <v>1.58</v>
      </c>
      <c r="C7" s="21">
        <v>74</v>
      </c>
      <c r="D7" s="20">
        <v>10</v>
      </c>
      <c r="E7" s="20">
        <v>2.198</v>
      </c>
      <c r="F7" s="22">
        <v>0.005811946409141118</v>
      </c>
      <c r="G7" s="19">
        <f aca="true" t="shared" si="0" ref="G7:G17">E7/F7</f>
        <v>378.1865566659307</v>
      </c>
      <c r="I7" s="19"/>
      <c r="J7" s="1" t="s">
        <v>159</v>
      </c>
      <c r="K7" s="2" t="s">
        <v>133</v>
      </c>
      <c r="L7" s="1"/>
      <c r="M7" s="1" t="s">
        <v>160</v>
      </c>
      <c r="N7" s="1"/>
    </row>
    <row r="8" spans="1:14" ht="15">
      <c r="A8" s="19">
        <v>1.95</v>
      </c>
      <c r="B8" s="19">
        <v>2.655</v>
      </c>
      <c r="C8" s="21">
        <v>141</v>
      </c>
      <c r="D8" s="20">
        <v>10</v>
      </c>
      <c r="E8" s="20">
        <v>4.849</v>
      </c>
      <c r="F8" s="22">
        <v>0.011074114103904022</v>
      </c>
      <c r="G8" s="19">
        <f t="shared" si="0"/>
        <v>437.86798244119177</v>
      </c>
      <c r="I8" s="19"/>
      <c r="J8" s="2">
        <v>0.605</v>
      </c>
      <c r="K8" s="2">
        <v>296.7384724093519</v>
      </c>
      <c r="L8" s="1" t="s">
        <v>134</v>
      </c>
      <c r="M8" s="1" t="s">
        <v>161</v>
      </c>
      <c r="N8" s="1"/>
    </row>
    <row r="9" spans="1:14" ht="15">
      <c r="A9" s="19">
        <v>3.36</v>
      </c>
      <c r="B9" s="19">
        <v>4.075</v>
      </c>
      <c r="C9" s="21">
        <v>143</v>
      </c>
      <c r="D9" s="20">
        <v>10.1</v>
      </c>
      <c r="E9" s="20">
        <v>4.888</v>
      </c>
      <c r="F9" s="22">
        <v>0.011456940730688836</v>
      </c>
      <c r="G9" s="19">
        <f t="shared" si="0"/>
        <v>426.6409432412342</v>
      </c>
      <c r="I9" s="19"/>
      <c r="J9" s="2">
        <v>1.58</v>
      </c>
      <c r="K9" s="2">
        <v>378.1865566659307</v>
      </c>
      <c r="L9" s="1" t="s">
        <v>134</v>
      </c>
      <c r="M9" s="1" t="s">
        <v>135</v>
      </c>
      <c r="N9" s="1">
        <v>300.289</v>
      </c>
    </row>
    <row r="10" spans="1:14" ht="15">
      <c r="A10" s="19">
        <v>4.79</v>
      </c>
      <c r="B10" s="19">
        <v>5.1</v>
      </c>
      <c r="C10" s="21">
        <v>62</v>
      </c>
      <c r="D10" s="20">
        <v>10.1</v>
      </c>
      <c r="E10" s="20">
        <v>2.329</v>
      </c>
      <c r="F10" s="22">
        <v>0.004967344932186768</v>
      </c>
      <c r="G10" s="19">
        <f t="shared" si="0"/>
        <v>468.86214502819064</v>
      </c>
      <c r="I10" s="19"/>
      <c r="J10" s="2">
        <v>2.655</v>
      </c>
      <c r="K10" s="2">
        <v>437.86798244119177</v>
      </c>
      <c r="L10" s="1" t="s">
        <v>134</v>
      </c>
      <c r="M10" s="1" t="s">
        <v>136</v>
      </c>
      <c r="N10" s="1">
        <v>87.578</v>
      </c>
    </row>
    <row r="11" spans="1:14" ht="15">
      <c r="A11" s="19">
        <v>5.41</v>
      </c>
      <c r="B11" s="19">
        <v>5.815</v>
      </c>
      <c r="C11" s="21">
        <v>81</v>
      </c>
      <c r="D11" s="20">
        <v>10.1</v>
      </c>
      <c r="E11" s="20">
        <v>2.992</v>
      </c>
      <c r="F11" s="22">
        <v>0.006489595798502069</v>
      </c>
      <c r="G11" s="19">
        <f t="shared" si="0"/>
        <v>461.0456633817802</v>
      </c>
      <c r="I11" s="19"/>
      <c r="J11" s="2">
        <v>4.075</v>
      </c>
      <c r="K11" s="2">
        <v>426.6409432412342</v>
      </c>
      <c r="L11" s="1" t="s">
        <v>134</v>
      </c>
      <c r="M11" s="1" t="s">
        <v>137</v>
      </c>
      <c r="N11" s="1">
        <v>-18.821</v>
      </c>
    </row>
    <row r="12" spans="1:14" ht="15">
      <c r="A12" s="19">
        <v>6.22</v>
      </c>
      <c r="B12" s="19">
        <v>6.79</v>
      </c>
      <c r="C12" s="21">
        <v>114</v>
      </c>
      <c r="D12" s="20">
        <v>10.1</v>
      </c>
      <c r="E12" s="20">
        <v>4.57</v>
      </c>
      <c r="F12" s="22">
        <v>0.0091335051978918</v>
      </c>
      <c r="G12" s="19">
        <f t="shared" si="0"/>
        <v>500.35554816948587</v>
      </c>
      <c r="I12" s="19"/>
      <c r="J12" s="2">
        <v>5.1</v>
      </c>
      <c r="K12" s="2">
        <v>468.86214502819064</v>
      </c>
      <c r="L12" s="1" t="s">
        <v>134</v>
      </c>
      <c r="M12" s="1" t="s">
        <v>138</v>
      </c>
      <c r="N12" s="1">
        <v>2.001</v>
      </c>
    </row>
    <row r="13" spans="1:14" ht="15">
      <c r="A13" s="19">
        <v>7.36</v>
      </c>
      <c r="B13" s="19">
        <v>7.745</v>
      </c>
      <c r="C13" s="21">
        <v>77</v>
      </c>
      <c r="D13" s="20">
        <v>10.1</v>
      </c>
      <c r="E13" s="20">
        <v>3.189</v>
      </c>
      <c r="F13" s="22">
        <v>0.006169121931909374</v>
      </c>
      <c r="G13" s="19">
        <f t="shared" si="0"/>
        <v>516.9293191475288</v>
      </c>
      <c r="I13" s="19"/>
      <c r="J13" s="2">
        <v>5.815</v>
      </c>
      <c r="K13" s="2">
        <v>461.0456633817802</v>
      </c>
      <c r="L13" s="1" t="s">
        <v>134</v>
      </c>
      <c r="M13" s="1" t="s">
        <v>139</v>
      </c>
      <c r="N13" s="1">
        <v>-0.075</v>
      </c>
    </row>
    <row r="14" spans="1:14" ht="15">
      <c r="A14" s="19">
        <v>8.13</v>
      </c>
      <c r="B14" s="19">
        <v>8.715</v>
      </c>
      <c r="C14" s="21">
        <v>117</v>
      </c>
      <c r="D14" s="20">
        <v>10.1</v>
      </c>
      <c r="E14" s="20">
        <v>4.812</v>
      </c>
      <c r="F14" s="22">
        <v>0.00937386059783632</v>
      </c>
      <c r="G14" s="19">
        <f t="shared" si="0"/>
        <v>513.3423896991501</v>
      </c>
      <c r="I14" s="19"/>
      <c r="J14" s="2">
        <v>6.79</v>
      </c>
      <c r="K14" s="2">
        <v>500.35554816948587</v>
      </c>
      <c r="L14" s="1" t="s">
        <v>134</v>
      </c>
      <c r="M14" s="1" t="s">
        <v>140</v>
      </c>
      <c r="N14" s="1">
        <v>0.968</v>
      </c>
    </row>
    <row r="15" spans="1:14" ht="15">
      <c r="A15" s="19">
        <v>9.3</v>
      </c>
      <c r="B15" s="19">
        <v>9.74</v>
      </c>
      <c r="C15" s="21">
        <v>88</v>
      </c>
      <c r="D15" s="20">
        <v>10.1</v>
      </c>
      <c r="E15" s="20">
        <v>3.685</v>
      </c>
      <c r="F15" s="22">
        <v>0.007050425065039284</v>
      </c>
      <c r="G15" s="19">
        <f t="shared" si="0"/>
        <v>522.663522554504</v>
      </c>
      <c r="I15" s="19"/>
      <c r="J15" s="2">
        <v>7.745</v>
      </c>
      <c r="K15" s="2">
        <v>516.9293191475288</v>
      </c>
      <c r="L15" s="1" t="s">
        <v>134</v>
      </c>
      <c r="M15" s="1"/>
      <c r="N15" s="1"/>
    </row>
    <row r="16" spans="1:14" ht="15">
      <c r="A16" s="19">
        <v>10.18</v>
      </c>
      <c r="B16" s="19">
        <v>10.63</v>
      </c>
      <c r="C16" s="21">
        <v>90</v>
      </c>
      <c r="D16" s="20">
        <v>10.1</v>
      </c>
      <c r="E16" s="20">
        <v>3.881</v>
      </c>
      <c r="F16" s="22">
        <v>0.007210661998335632</v>
      </c>
      <c r="G16" s="19">
        <f t="shared" si="0"/>
        <v>538.230747869726</v>
      </c>
      <c r="J16" s="2">
        <v>8.715</v>
      </c>
      <c r="K16" s="2">
        <v>513.3423896991501</v>
      </c>
      <c r="L16" s="1" t="s">
        <v>134</v>
      </c>
      <c r="M16" s="1"/>
      <c r="N16" s="1"/>
    </row>
    <row r="17" spans="1:14" ht="15">
      <c r="A17" s="19">
        <v>11.08</v>
      </c>
      <c r="B17" s="19">
        <v>11.54</v>
      </c>
      <c r="C17" s="21">
        <v>92</v>
      </c>
      <c r="D17" s="20">
        <v>10.1</v>
      </c>
      <c r="E17" s="20">
        <v>4.072</v>
      </c>
      <c r="F17" s="22">
        <v>0.007370898931631979</v>
      </c>
      <c r="G17" s="19">
        <f t="shared" si="0"/>
        <v>552.4427939888229</v>
      </c>
      <c r="J17" s="2">
        <v>9.74</v>
      </c>
      <c r="K17" s="2">
        <v>522.663522554504</v>
      </c>
      <c r="L17" s="1" t="s">
        <v>134</v>
      </c>
      <c r="M17" s="1"/>
      <c r="N17" s="1"/>
    </row>
    <row r="18" spans="10:14" ht="15">
      <c r="J18" s="2">
        <v>10.63</v>
      </c>
      <c r="K18" s="2">
        <v>538.230747869726</v>
      </c>
      <c r="L18" s="1" t="s">
        <v>134</v>
      </c>
      <c r="M18" s="1"/>
      <c r="N18" s="1"/>
    </row>
    <row r="19" spans="1:14" ht="15">
      <c r="A19" s="2" t="s">
        <v>208</v>
      </c>
      <c r="J19" s="2">
        <v>11.54</v>
      </c>
      <c r="K19" s="2">
        <v>552.4427939888229</v>
      </c>
      <c r="L19" s="1" t="s">
        <v>134</v>
      </c>
      <c r="M19" s="1"/>
      <c r="N19" s="1"/>
    </row>
    <row r="20" spans="1:14" ht="15">
      <c r="A20" s="1" t="s">
        <v>160</v>
      </c>
      <c r="B20" s="1"/>
      <c r="J20" s="1"/>
      <c r="K20" s="1"/>
      <c r="L20" s="1"/>
      <c r="M20" s="1"/>
      <c r="N20" s="1"/>
    </row>
    <row r="21" spans="1:14" ht="15">
      <c r="A21" s="1" t="s">
        <v>161</v>
      </c>
      <c r="B21" s="1"/>
      <c r="J21" s="1" t="s">
        <v>149</v>
      </c>
      <c r="K21" s="1"/>
      <c r="L21" s="1"/>
      <c r="M21" s="1"/>
      <c r="N21" s="1"/>
    </row>
    <row r="22" spans="1:14" ht="15">
      <c r="A22" s="1" t="s">
        <v>135</v>
      </c>
      <c r="B22" s="1">
        <v>300.289</v>
      </c>
      <c r="J22" s="1" t="s">
        <v>141</v>
      </c>
      <c r="K22" s="1"/>
      <c r="L22" s="1"/>
      <c r="M22" s="1"/>
      <c r="N22" s="1"/>
    </row>
    <row r="23" spans="1:14" ht="15">
      <c r="A23" s="1" t="s">
        <v>136</v>
      </c>
      <c r="B23" s="1">
        <v>87.578</v>
      </c>
      <c r="J23" s="1" t="s">
        <v>142</v>
      </c>
      <c r="K23" s="1"/>
      <c r="L23" s="1"/>
      <c r="M23" s="1"/>
      <c r="N23" s="1"/>
    </row>
    <row r="24" spans="1:14" ht="15">
      <c r="A24" s="1" t="s">
        <v>137</v>
      </c>
      <c r="B24" s="1">
        <v>-18.821</v>
      </c>
      <c r="J24" s="1" t="s">
        <v>143</v>
      </c>
      <c r="K24" s="1"/>
      <c r="L24" s="1"/>
      <c r="M24" s="1"/>
      <c r="N24" s="1"/>
    </row>
    <row r="25" spans="1:14" ht="15">
      <c r="A25" s="1" t="s">
        <v>138</v>
      </c>
      <c r="B25" s="1">
        <v>2.001</v>
      </c>
      <c r="J25" s="2" t="s">
        <v>144</v>
      </c>
      <c r="K25" s="1"/>
      <c r="L25" s="1"/>
      <c r="M25" s="1"/>
      <c r="N25" s="1"/>
    </row>
    <row r="26" spans="1:14" ht="15">
      <c r="A26" s="1" t="s">
        <v>139</v>
      </c>
      <c r="B26" s="1">
        <v>-0.075</v>
      </c>
      <c r="J26" s="2" t="s">
        <v>145</v>
      </c>
      <c r="K26" s="1"/>
      <c r="L26" s="1"/>
      <c r="M26" s="1"/>
      <c r="N26" s="1"/>
    </row>
    <row r="27" spans="1:14" ht="15">
      <c r="A27" s="1" t="s">
        <v>140</v>
      </c>
      <c r="B27" s="1">
        <v>0.968</v>
      </c>
      <c r="J27" s="10" t="s">
        <v>146</v>
      </c>
      <c r="K27" s="1"/>
      <c r="L27" s="1"/>
      <c r="M27" s="1"/>
      <c r="N27" s="1"/>
    </row>
    <row r="28" spans="10:14" ht="15">
      <c r="J28" s="2" t="s">
        <v>147</v>
      </c>
      <c r="K28" s="1"/>
      <c r="L28" s="1"/>
      <c r="M28" s="1"/>
      <c r="N28" s="1"/>
    </row>
    <row r="29" spans="10:14" ht="15">
      <c r="J29" s="1"/>
      <c r="K29" s="1"/>
      <c r="L29" s="1"/>
      <c r="M29" s="1"/>
      <c r="N29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0"/>
  <sheetViews>
    <sheetView showOutlineSymbols="0" zoomScale="87" zoomScaleNormal="87" zoomScalePageLayoutView="0" workbookViewId="0" topLeftCell="A1">
      <selection activeCell="I16" sqref="I16"/>
    </sheetView>
  </sheetViews>
  <sheetFormatPr defaultColWidth="9.6640625" defaultRowHeight="15"/>
  <cols>
    <col min="1" max="1" width="10.88671875" style="10" bestFit="1" customWidth="1"/>
    <col min="2" max="2" width="9.6640625" style="9" customWidth="1"/>
    <col min="3" max="3" width="14.10546875" style="10" customWidth="1"/>
    <col min="4" max="4" width="12.21484375" style="10" customWidth="1"/>
    <col min="5" max="5" width="10.6640625" style="10" customWidth="1"/>
    <col min="6" max="6" width="9.6640625" style="10" customWidth="1"/>
    <col min="7" max="16384" width="9.6640625" style="1" customWidth="1"/>
  </cols>
  <sheetData>
    <row r="1" spans="1:15" ht="15">
      <c r="A1" s="10" t="s">
        <v>54</v>
      </c>
      <c r="B1">
        <v>1998</v>
      </c>
      <c r="C1" s="10" t="s">
        <v>164</v>
      </c>
      <c r="D1" s="10" t="s">
        <v>96</v>
      </c>
      <c r="E1" s="10" t="s">
        <v>168</v>
      </c>
      <c r="H1" t="s">
        <v>171</v>
      </c>
      <c r="I1"/>
      <c r="J1"/>
      <c r="K1"/>
      <c r="L1"/>
      <c r="M1"/>
      <c r="N1"/>
      <c r="O1"/>
    </row>
    <row r="2" spans="3:15" ht="15">
      <c r="C2" s="10" t="s">
        <v>165</v>
      </c>
      <c r="D2" s="10" t="s">
        <v>166</v>
      </c>
      <c r="E2" s="10" t="s">
        <v>169</v>
      </c>
      <c r="F2" s="10" t="s">
        <v>170</v>
      </c>
      <c r="H2" t="s">
        <v>172</v>
      </c>
      <c r="I2"/>
      <c r="J2"/>
      <c r="K2"/>
      <c r="L2"/>
      <c r="M2"/>
      <c r="N2"/>
      <c r="O2"/>
    </row>
    <row r="3" spans="1:6" ht="15">
      <c r="A3" s="10" t="s">
        <v>162</v>
      </c>
      <c r="B3" s="9" t="s">
        <v>163</v>
      </c>
      <c r="C3" s="10" t="s">
        <v>65</v>
      </c>
      <c r="D3" s="10" t="s">
        <v>167</v>
      </c>
      <c r="E3" s="10" t="s">
        <v>123</v>
      </c>
      <c r="F3" s="10" t="s">
        <v>123</v>
      </c>
    </row>
    <row r="4" spans="1:9" ht="15">
      <c r="A4" s="10">
        <v>0</v>
      </c>
      <c r="B4" s="9">
        <v>10</v>
      </c>
      <c r="C4" s="10">
        <v>0.05</v>
      </c>
      <c r="D4" s="10">
        <v>304.62130790625</v>
      </c>
      <c r="E4" s="10">
        <v>0</v>
      </c>
      <c r="F4" s="10">
        <v>3.0462130790625</v>
      </c>
      <c r="H4" s="1" t="s">
        <v>160</v>
      </c>
      <c r="I4"/>
    </row>
    <row r="5" spans="1:9" ht="15">
      <c r="A5" s="10">
        <v>0.1</v>
      </c>
      <c r="B5" s="9">
        <v>8</v>
      </c>
      <c r="C5" s="10">
        <v>0.14</v>
      </c>
      <c r="D5" s="10">
        <v>312.186724212</v>
      </c>
      <c r="E5" s="10">
        <v>0.030462130790625</v>
      </c>
      <c r="F5" s="10">
        <v>2.497493793696</v>
      </c>
      <c r="H5" s="1" t="s">
        <v>161</v>
      </c>
      <c r="I5"/>
    </row>
    <row r="6" spans="1:9" ht="15">
      <c r="A6" s="10">
        <v>0.18</v>
      </c>
      <c r="B6" s="9">
        <v>7</v>
      </c>
      <c r="C6" s="10">
        <v>0.215</v>
      </c>
      <c r="D6" s="10">
        <v>318.268252574578</v>
      </c>
      <c r="E6" s="10">
        <v>0.055437068727585</v>
      </c>
      <c r="F6" s="10">
        <v>2.22787776802205</v>
      </c>
      <c r="H6" s="1" t="s">
        <v>135</v>
      </c>
      <c r="I6" s="1">
        <v>300.289</v>
      </c>
    </row>
    <row r="7" spans="1:9" ht="15">
      <c r="A7" s="10">
        <v>0.25</v>
      </c>
      <c r="B7" s="9">
        <v>6</v>
      </c>
      <c r="C7" s="10">
        <v>0.28</v>
      </c>
      <c r="D7" s="10">
        <v>323.37901808</v>
      </c>
      <c r="E7" s="10">
        <v>0.0777158464078055</v>
      </c>
      <c r="F7" s="10">
        <v>1.94027410848</v>
      </c>
      <c r="H7" s="1" t="s">
        <v>136</v>
      </c>
      <c r="I7" s="1">
        <v>87.578</v>
      </c>
    </row>
    <row r="8" spans="1:9" ht="15">
      <c r="A8" s="10">
        <v>0.31</v>
      </c>
      <c r="B8" s="9">
        <v>6</v>
      </c>
      <c r="C8" s="10">
        <v>0.34</v>
      </c>
      <c r="D8" s="10">
        <v>327.967760132</v>
      </c>
      <c r="E8" s="10">
        <v>0.0971185874926055</v>
      </c>
      <c r="F8" s="10">
        <v>1.967806560792</v>
      </c>
      <c r="H8" s="1" t="s">
        <v>137</v>
      </c>
      <c r="I8" s="1">
        <v>-18.821</v>
      </c>
    </row>
    <row r="9" spans="1:9" ht="15">
      <c r="A9" s="10">
        <v>0.37</v>
      </c>
      <c r="B9" s="9">
        <v>6.5</v>
      </c>
      <c r="C9" s="10">
        <v>0.4025</v>
      </c>
      <c r="D9" s="10">
        <v>332.618866257513</v>
      </c>
      <c r="E9" s="10">
        <v>0.116796653100525</v>
      </c>
      <c r="F9" s="10">
        <v>2.16202263067383</v>
      </c>
      <c r="H9" s="1" t="s">
        <v>138</v>
      </c>
      <c r="I9" s="1">
        <v>2.001</v>
      </c>
    </row>
    <row r="10" spans="1:9" ht="15">
      <c r="A10" s="10">
        <v>0.435</v>
      </c>
      <c r="B10" s="9">
        <v>7</v>
      </c>
      <c r="C10" s="10">
        <v>0.47</v>
      </c>
      <c r="D10" s="10">
        <v>337.49755143225</v>
      </c>
      <c r="E10" s="10">
        <v>0.138416879407264</v>
      </c>
      <c r="F10" s="10">
        <v>2.36248286002575</v>
      </c>
      <c r="H10" s="1" t="s">
        <v>139</v>
      </c>
      <c r="I10" s="1">
        <v>-0.075</v>
      </c>
    </row>
    <row r="11" spans="1:9" ht="15">
      <c r="A11" s="10">
        <v>0.505</v>
      </c>
      <c r="B11" s="9">
        <v>7</v>
      </c>
      <c r="C11" s="10">
        <v>0.54</v>
      </c>
      <c r="D11" s="10">
        <v>342.402020052</v>
      </c>
      <c r="E11" s="10">
        <v>0.162041708007521</v>
      </c>
      <c r="F11" s="10">
        <v>2.396814140364</v>
      </c>
      <c r="H11" s="1" t="s">
        <v>140</v>
      </c>
      <c r="I11" s="1">
        <v>0.968</v>
      </c>
    </row>
    <row r="12" spans="1:6" ht="15">
      <c r="A12" s="10">
        <v>0.575</v>
      </c>
      <c r="B12" s="9">
        <v>7</v>
      </c>
      <c r="C12" s="10">
        <v>0.61</v>
      </c>
      <c r="D12" s="10">
        <v>347.15252413025</v>
      </c>
      <c r="E12" s="10">
        <v>0.186009849411161</v>
      </c>
      <c r="F12" s="10">
        <v>2.43006766891175</v>
      </c>
    </row>
    <row r="13" spans="1:6" ht="15">
      <c r="A13" s="10">
        <v>0.645</v>
      </c>
      <c r="B13" s="9">
        <v>7</v>
      </c>
      <c r="C13" s="10">
        <v>0.68</v>
      </c>
      <c r="D13" s="10">
        <v>351.75282672</v>
      </c>
      <c r="E13" s="10">
        <v>0.210310526100279</v>
      </c>
      <c r="F13" s="10">
        <v>2.46226978704</v>
      </c>
    </row>
    <row r="14" spans="1:6" ht="15">
      <c r="A14" s="10">
        <v>0.715</v>
      </c>
      <c r="B14" s="9">
        <v>7</v>
      </c>
      <c r="C14" s="10">
        <v>0.75</v>
      </c>
      <c r="D14" s="10">
        <v>356.20664765625</v>
      </c>
      <c r="E14" s="10">
        <v>0.234933223970679</v>
      </c>
      <c r="F14" s="10">
        <v>2.49344653359375</v>
      </c>
    </row>
    <row r="15" spans="1:6" ht="15">
      <c r="A15" s="10">
        <v>0.785</v>
      </c>
      <c r="B15" s="9">
        <v>7</v>
      </c>
      <c r="C15" s="10">
        <v>0.82</v>
      </c>
      <c r="D15" s="10">
        <v>360.517663556</v>
      </c>
      <c r="E15" s="10">
        <v>0.259867689306616</v>
      </c>
      <c r="F15" s="10">
        <v>2.523623644892</v>
      </c>
    </row>
    <row r="16" spans="1:6" ht="15">
      <c r="A16" s="10">
        <v>0.855</v>
      </c>
      <c r="B16" s="9">
        <v>7</v>
      </c>
      <c r="C16" s="10">
        <v>0.89</v>
      </c>
      <c r="D16" s="10">
        <v>364.68950781825</v>
      </c>
      <c r="E16" s="10">
        <v>0.285103925755536</v>
      </c>
      <c r="F16" s="10">
        <v>2.55282655472775</v>
      </c>
    </row>
    <row r="17" spans="1:6" ht="15">
      <c r="A17" s="10">
        <v>0.925</v>
      </c>
      <c r="B17" s="9">
        <v>8</v>
      </c>
      <c r="C17" s="10">
        <v>0.965</v>
      </c>
      <c r="D17" s="10">
        <v>369.008981024578</v>
      </c>
      <c r="E17" s="10">
        <v>0.310632191302814</v>
      </c>
      <c r="F17" s="10">
        <v>2.95207184819662</v>
      </c>
    </row>
    <row r="18" spans="1:6" ht="15">
      <c r="A18" s="10">
        <v>1.005</v>
      </c>
      <c r="B18" s="9">
        <v>8</v>
      </c>
      <c r="C18" s="10">
        <v>1.045</v>
      </c>
      <c r="D18" s="10">
        <v>373.449778603578</v>
      </c>
      <c r="E18" s="10">
        <v>0.34015290978478</v>
      </c>
      <c r="F18" s="10">
        <v>2.98759822882862</v>
      </c>
    </row>
    <row r="19" spans="1:6" ht="15">
      <c r="A19" s="10">
        <v>1.085</v>
      </c>
      <c r="B19" s="9">
        <v>8</v>
      </c>
      <c r="C19" s="10">
        <v>1.125</v>
      </c>
      <c r="D19" s="10">
        <v>377.723671142578</v>
      </c>
      <c r="E19" s="10">
        <v>0.370028892073066</v>
      </c>
      <c r="F19" s="10">
        <v>3.02178936914062</v>
      </c>
    </row>
    <row r="20" spans="1:6" ht="15">
      <c r="A20" s="10">
        <v>1.165</v>
      </c>
      <c r="B20" s="9">
        <v>5</v>
      </c>
      <c r="C20" s="10">
        <v>1.19</v>
      </c>
      <c r="D20" s="10">
        <v>381.07686744825</v>
      </c>
      <c r="E20" s="10">
        <v>0.400246785764473</v>
      </c>
      <c r="F20" s="10">
        <v>1.90538433724125</v>
      </c>
    </row>
    <row r="21" spans="1:6" ht="15">
      <c r="A21" s="10">
        <v>1.215</v>
      </c>
      <c r="B21" s="9">
        <v>6</v>
      </c>
      <c r="C21" s="10">
        <v>1.245</v>
      </c>
      <c r="D21" s="10">
        <v>383.832802201078</v>
      </c>
      <c r="E21" s="10">
        <v>0.419300629136885</v>
      </c>
      <c r="F21" s="10">
        <v>2.30299681320647</v>
      </c>
    </row>
    <row r="22" spans="1:6" ht="15">
      <c r="A22" s="10">
        <v>1.275</v>
      </c>
      <c r="B22" s="9">
        <v>6</v>
      </c>
      <c r="C22" s="10">
        <v>1.305</v>
      </c>
      <c r="D22" s="10">
        <v>386.756224018828</v>
      </c>
      <c r="E22" s="10">
        <v>0.44233059726895</v>
      </c>
      <c r="F22" s="10">
        <v>2.32053734411297</v>
      </c>
    </row>
    <row r="23" spans="1:6" ht="15">
      <c r="A23" s="10">
        <v>1.335</v>
      </c>
      <c r="B23" s="9">
        <v>6</v>
      </c>
      <c r="C23" s="10">
        <v>1.365</v>
      </c>
      <c r="D23" s="10">
        <v>389.595021239578</v>
      </c>
      <c r="E23" s="10">
        <v>0.465535970710079</v>
      </c>
      <c r="F23" s="10">
        <v>2.33757012743747</v>
      </c>
    </row>
    <row r="24" spans="1:6" ht="15">
      <c r="A24" s="10">
        <v>1.395</v>
      </c>
      <c r="B24" s="9">
        <v>6</v>
      </c>
      <c r="C24" s="10">
        <v>1.425</v>
      </c>
      <c r="D24" s="10">
        <v>392.351268111328</v>
      </c>
      <c r="E24" s="10">
        <v>0.488911671984454</v>
      </c>
      <c r="F24" s="10">
        <v>2.35410760866797</v>
      </c>
    </row>
    <row r="25" spans="1:6" ht="15">
      <c r="A25" s="10">
        <v>1.455</v>
      </c>
      <c r="B25" s="9">
        <v>5.5</v>
      </c>
      <c r="C25" s="10">
        <v>1.4825</v>
      </c>
      <c r="D25" s="10">
        <v>394.9171067662</v>
      </c>
      <c r="E25" s="10">
        <v>0.512452748071134</v>
      </c>
      <c r="F25" s="10">
        <v>2.1720440872141</v>
      </c>
    </row>
    <row r="26" spans="1:6" ht="15">
      <c r="A26" s="10">
        <v>1.51</v>
      </c>
      <c r="B26" s="9">
        <v>5.5</v>
      </c>
      <c r="C26" s="10">
        <v>1.5375</v>
      </c>
      <c r="D26" s="10">
        <v>397.303854408325</v>
      </c>
      <c r="E26" s="10">
        <v>0.534173188943275</v>
      </c>
      <c r="F26" s="10">
        <v>2.18517119924579</v>
      </c>
    </row>
    <row r="27" spans="1:6" ht="15">
      <c r="A27" s="10">
        <v>1.565</v>
      </c>
      <c r="B27" s="9">
        <v>5.5</v>
      </c>
      <c r="C27" s="10">
        <v>1.5925</v>
      </c>
      <c r="D27" s="10">
        <v>399.626138863716</v>
      </c>
      <c r="E27" s="10">
        <v>0.556024900935733</v>
      </c>
      <c r="F27" s="10">
        <v>2.19794376375044</v>
      </c>
    </row>
    <row r="28" spans="1:6" ht="15">
      <c r="A28" s="10">
        <v>1.62</v>
      </c>
      <c r="B28" s="9">
        <v>5.5</v>
      </c>
      <c r="C28" s="10">
        <v>1.6475</v>
      </c>
      <c r="D28" s="10">
        <v>401.885488952247</v>
      </c>
      <c r="E28" s="10">
        <v>0.578004338573237</v>
      </c>
      <c r="F28" s="10">
        <v>2.21037018923736</v>
      </c>
    </row>
    <row r="29" spans="1:6" ht="15">
      <c r="A29" s="10">
        <v>1.675</v>
      </c>
      <c r="B29" s="9">
        <v>5.4</v>
      </c>
      <c r="C29" s="10">
        <v>1.702</v>
      </c>
      <c r="D29" s="10">
        <v>404.063708027527</v>
      </c>
      <c r="E29" s="10">
        <v>0.600108040465611</v>
      </c>
      <c r="F29" s="10">
        <v>2.18194402334864</v>
      </c>
    </row>
    <row r="30" spans="1:6" ht="15">
      <c r="A30" s="10">
        <v>1.729</v>
      </c>
      <c r="B30" s="9">
        <v>5.4</v>
      </c>
      <c r="C30" s="10">
        <v>1.756</v>
      </c>
      <c r="D30" s="10">
        <v>406.163891756269</v>
      </c>
      <c r="E30" s="10">
        <v>0.621927480699097</v>
      </c>
      <c r="F30" s="10">
        <v>2.19328501548385</v>
      </c>
    </row>
    <row r="31" spans="1:6" ht="15">
      <c r="A31" s="10">
        <v>1.783</v>
      </c>
      <c r="B31" s="9">
        <v>5.4</v>
      </c>
      <c r="C31" s="10">
        <v>1.81</v>
      </c>
      <c r="D31" s="10">
        <v>408.20769613025</v>
      </c>
      <c r="E31" s="10">
        <v>0.643860330853935</v>
      </c>
      <c r="F31" s="10">
        <v>2.20432155910335</v>
      </c>
    </row>
    <row r="32" spans="1:6" ht="15">
      <c r="A32" s="10">
        <v>1.837</v>
      </c>
      <c r="B32" s="9">
        <v>5.4</v>
      </c>
      <c r="C32" s="10">
        <v>1.864</v>
      </c>
      <c r="D32" s="10">
        <v>410.196506297293</v>
      </c>
      <c r="E32" s="10">
        <v>0.665903546444969</v>
      </c>
      <c r="F32" s="10">
        <v>2.21506113400538</v>
      </c>
    </row>
    <row r="33" spans="1:6" ht="15">
      <c r="A33" s="10">
        <v>1.891</v>
      </c>
      <c r="B33" s="9">
        <v>5.4</v>
      </c>
      <c r="C33" s="10">
        <v>1.918</v>
      </c>
      <c r="D33" s="10">
        <v>412.131692099719</v>
      </c>
      <c r="E33" s="10">
        <v>0.688054157785023</v>
      </c>
      <c r="F33" s="10">
        <v>2.22551113733848</v>
      </c>
    </row>
    <row r="34" spans="1:6" ht="15">
      <c r="A34" s="10">
        <v>1.945</v>
      </c>
      <c r="B34" s="9">
        <v>5</v>
      </c>
      <c r="C34" s="10">
        <v>1.97</v>
      </c>
      <c r="D34" s="10">
        <v>413.94578688225</v>
      </c>
      <c r="E34" s="10">
        <v>0.710309269158407</v>
      </c>
      <c r="F34" s="10">
        <v>2.06972893441125</v>
      </c>
    </row>
    <row r="35" spans="1:6" ht="15">
      <c r="A35" s="10">
        <v>1.995</v>
      </c>
      <c r="B35" s="9">
        <v>5</v>
      </c>
      <c r="C35" s="10">
        <v>2.02</v>
      </c>
      <c r="D35" s="10">
        <v>415.645513316</v>
      </c>
      <c r="E35" s="10">
        <v>0.73100655850252</v>
      </c>
      <c r="F35" s="10">
        <v>2.07822756658</v>
      </c>
    </row>
    <row r="36" spans="1:6" ht="15">
      <c r="A36" s="10">
        <v>2.045</v>
      </c>
      <c r="B36" s="9">
        <v>5</v>
      </c>
      <c r="C36" s="10">
        <v>2.07</v>
      </c>
      <c r="D36" s="10">
        <v>417.30258471225</v>
      </c>
      <c r="E36" s="10">
        <v>0.75178883416832</v>
      </c>
      <c r="F36" s="10">
        <v>2.08651292356125</v>
      </c>
    </row>
    <row r="37" spans="1:6" ht="15">
      <c r="A37" s="10">
        <v>2.095</v>
      </c>
      <c r="B37" s="9">
        <v>5</v>
      </c>
      <c r="C37" s="10">
        <v>2.12</v>
      </c>
      <c r="D37" s="10">
        <v>418.918041696</v>
      </c>
      <c r="E37" s="10">
        <v>0.772653963403933</v>
      </c>
      <c r="F37" s="10">
        <v>2.09459020848</v>
      </c>
    </row>
    <row r="38" spans="1:6" ht="15">
      <c r="A38" s="10">
        <v>2.145</v>
      </c>
      <c r="B38" s="9">
        <v>4.4</v>
      </c>
      <c r="C38" s="10">
        <v>2.167</v>
      </c>
      <c r="D38" s="10">
        <v>420.399547202639</v>
      </c>
      <c r="E38" s="10">
        <v>0.793599865488732</v>
      </c>
      <c r="F38" s="10">
        <v>1.84975800769161</v>
      </c>
    </row>
    <row r="39" spans="1:6" ht="15">
      <c r="A39" s="10">
        <v>2.189</v>
      </c>
      <c r="B39" s="9">
        <v>4.4</v>
      </c>
      <c r="C39" s="10">
        <v>2.211</v>
      </c>
      <c r="D39" s="10">
        <v>421.754738579673</v>
      </c>
      <c r="E39" s="10">
        <v>0.812097445565649</v>
      </c>
      <c r="F39" s="10">
        <v>1.85572084975056</v>
      </c>
    </row>
    <row r="40" spans="1:6" ht="15">
      <c r="A40" s="10">
        <v>2.233</v>
      </c>
      <c r="B40" s="9">
        <v>4.4</v>
      </c>
      <c r="C40" s="10">
        <v>2.255</v>
      </c>
      <c r="D40" s="10">
        <v>423.079929520078</v>
      </c>
      <c r="E40" s="10">
        <v>0.830654654063154</v>
      </c>
      <c r="F40" s="10">
        <v>1.86155168988834</v>
      </c>
    </row>
    <row r="41" spans="1:6" ht="15">
      <c r="A41" s="10">
        <v>2.277</v>
      </c>
      <c r="B41" s="9">
        <v>4.4</v>
      </c>
      <c r="C41" s="10">
        <v>2.299</v>
      </c>
      <c r="D41" s="10">
        <v>424.375800354389</v>
      </c>
      <c r="E41" s="10">
        <v>0.849270170962038</v>
      </c>
      <c r="F41" s="10">
        <v>1.86725352155931</v>
      </c>
    </row>
    <row r="42" spans="1:6" ht="15">
      <c r="A42" s="10">
        <v>2.321</v>
      </c>
      <c r="B42" s="9">
        <v>4.4</v>
      </c>
      <c r="C42" s="10">
        <v>2.343</v>
      </c>
      <c r="D42" s="10">
        <v>425.643024666567</v>
      </c>
      <c r="E42" s="10">
        <v>0.867942706177631</v>
      </c>
      <c r="F42" s="10">
        <v>1.87282930853289</v>
      </c>
    </row>
    <row r="43" spans="1:6" ht="15">
      <c r="A43" s="10">
        <v>2.365</v>
      </c>
      <c r="B43" s="9">
        <v>4.4</v>
      </c>
      <c r="C43" s="10">
        <v>2.387</v>
      </c>
      <c r="D43" s="10">
        <v>426.882269294001</v>
      </c>
      <c r="E43" s="10">
        <v>0.88667099926296</v>
      </c>
      <c r="F43" s="10">
        <v>1.8782819848936</v>
      </c>
    </row>
    <row r="44" spans="1:6" ht="15">
      <c r="A44" s="10">
        <v>2.409</v>
      </c>
      <c r="B44" s="9">
        <v>4.4</v>
      </c>
      <c r="C44" s="10">
        <v>2.431</v>
      </c>
      <c r="D44" s="10">
        <v>428.094194327507</v>
      </c>
      <c r="E44" s="10">
        <v>0.905453819111896</v>
      </c>
      <c r="F44" s="10">
        <v>1.88361445504103</v>
      </c>
    </row>
    <row r="45" spans="1:6" ht="15">
      <c r="A45" s="10">
        <v>2.453</v>
      </c>
      <c r="B45" s="9">
        <v>4.4</v>
      </c>
      <c r="C45" s="10">
        <v>2.475</v>
      </c>
      <c r="D45" s="10">
        <v>429.279453111328</v>
      </c>
      <c r="E45" s="10">
        <v>0.924289963662306</v>
      </c>
      <c r="F45" s="10">
        <v>1.88882959368984</v>
      </c>
    </row>
    <row r="46" spans="1:6" ht="15">
      <c r="A46" s="10">
        <v>2.497</v>
      </c>
      <c r="B46" s="9">
        <v>4.4</v>
      </c>
      <c r="C46" s="10">
        <v>2.519</v>
      </c>
      <c r="D46" s="10">
        <v>430.438692243135</v>
      </c>
      <c r="E46" s="10">
        <v>0.943178259599205</v>
      </c>
      <c r="F46" s="10">
        <v>1.89393024586979</v>
      </c>
    </row>
    <row r="47" spans="1:6" ht="15">
      <c r="A47" s="10">
        <v>2.541</v>
      </c>
      <c r="B47" s="9">
        <v>4.4</v>
      </c>
      <c r="C47" s="10">
        <v>2.563</v>
      </c>
      <c r="D47" s="10">
        <v>431.572551574025</v>
      </c>
      <c r="E47" s="10">
        <v>0.962117562057902</v>
      </c>
      <c r="F47" s="10">
        <v>1.89891922692571</v>
      </c>
    </row>
    <row r="48" spans="1:6" ht="15">
      <c r="A48" s="10">
        <v>2.585</v>
      </c>
      <c r="B48" s="9">
        <v>4.4</v>
      </c>
      <c r="C48" s="10">
        <v>2.607</v>
      </c>
      <c r="D48" s="10">
        <v>432.681664208523</v>
      </c>
      <c r="E48" s="10">
        <v>0.981106754327159</v>
      </c>
      <c r="F48" s="10">
        <v>1.9037993225175</v>
      </c>
    </row>
    <row r="49" spans="1:6" ht="15">
      <c r="A49" s="10">
        <v>2.629</v>
      </c>
      <c r="B49" s="9">
        <v>4.4</v>
      </c>
      <c r="C49" s="10">
        <v>2.651</v>
      </c>
      <c r="D49" s="10">
        <v>433.766656504581</v>
      </c>
      <c r="E49" s="10">
        <v>1.00014474755233</v>
      </c>
      <c r="F49" s="10">
        <v>1.90857328862016</v>
      </c>
    </row>
    <row r="50" spans="1:6" ht="15">
      <c r="A50" s="10">
        <v>2.673</v>
      </c>
      <c r="B50" s="9">
        <v>4.3</v>
      </c>
      <c r="C50" s="10">
        <v>2.6945</v>
      </c>
      <c r="D50" s="10">
        <v>434.816215390504</v>
      </c>
      <c r="E50" s="10">
        <v>1.01923048043854</v>
      </c>
      <c r="F50" s="10">
        <v>1.86970972617917</v>
      </c>
    </row>
    <row r="51" spans="1:6" ht="15">
      <c r="A51" s="10">
        <v>2.716</v>
      </c>
      <c r="B51" s="9">
        <v>4.3</v>
      </c>
      <c r="C51" s="10">
        <v>2.7375</v>
      </c>
      <c r="D51" s="10">
        <v>435.83171511145</v>
      </c>
      <c r="E51" s="10">
        <v>1.03792757770033</v>
      </c>
      <c r="F51" s="10">
        <v>1.87407637497924</v>
      </c>
    </row>
    <row r="52" spans="1:6" ht="15">
      <c r="A52" s="10">
        <v>2.759</v>
      </c>
      <c r="B52" s="9">
        <v>4.3</v>
      </c>
      <c r="C52" s="10">
        <v>2.7805</v>
      </c>
      <c r="D52" s="10">
        <v>436.825914781411</v>
      </c>
      <c r="E52" s="10">
        <v>1.05666834145012</v>
      </c>
      <c r="F52" s="10">
        <v>1.87835143356007</v>
      </c>
    </row>
    <row r="53" spans="1:6" ht="15">
      <c r="A53" s="10">
        <v>2.802</v>
      </c>
      <c r="B53" s="9">
        <v>4.3</v>
      </c>
      <c r="C53" s="10">
        <v>2.8235</v>
      </c>
      <c r="D53" s="10">
        <v>437.799374113764</v>
      </c>
      <c r="E53" s="10">
        <v>1.07545185578572</v>
      </c>
      <c r="F53" s="10">
        <v>1.88253730868919</v>
      </c>
    </row>
    <row r="54" spans="1:6" ht="15">
      <c r="A54" s="10">
        <v>2.845</v>
      </c>
      <c r="B54" s="9">
        <v>4.3</v>
      </c>
      <c r="C54" s="10">
        <v>2.8665</v>
      </c>
      <c r="D54" s="10">
        <v>438.752646668048</v>
      </c>
      <c r="E54" s="10">
        <v>1.09427722887261</v>
      </c>
      <c r="F54" s="10">
        <v>1.8866363806726</v>
      </c>
    </row>
    <row r="55" spans="1:6" ht="15">
      <c r="A55" s="10">
        <v>2.888</v>
      </c>
      <c r="B55" s="9">
        <v>4.3</v>
      </c>
      <c r="C55" s="10">
        <v>2.9095</v>
      </c>
      <c r="D55" s="10">
        <v>439.686279849955</v>
      </c>
      <c r="E55" s="10">
        <v>1.11314359267934</v>
      </c>
      <c r="F55" s="10">
        <v>1.89065100335481</v>
      </c>
    </row>
    <row r="56" spans="1:6" ht="15">
      <c r="A56" s="10">
        <v>2.931</v>
      </c>
      <c r="B56" s="9">
        <v>4.4</v>
      </c>
      <c r="C56" s="10">
        <v>2.953</v>
      </c>
      <c r="D56" s="10">
        <v>440.611338829601</v>
      </c>
      <c r="E56" s="10">
        <v>1.13205010271289</v>
      </c>
      <c r="F56" s="10">
        <v>1.93868989085024</v>
      </c>
    </row>
    <row r="57" spans="1:6" ht="15">
      <c r="A57" s="10">
        <v>2.975</v>
      </c>
      <c r="B57" s="9">
        <v>5.2</v>
      </c>
      <c r="C57" s="10">
        <v>3.001</v>
      </c>
      <c r="D57" s="10">
        <v>441.610076139401</v>
      </c>
      <c r="E57" s="10">
        <v>1.15143700162139</v>
      </c>
      <c r="F57" s="10">
        <v>2.29637239592488</v>
      </c>
    </row>
    <row r="58" spans="1:6" ht="15">
      <c r="A58" s="10">
        <v>3.027</v>
      </c>
      <c r="B58" s="9">
        <v>5</v>
      </c>
      <c r="C58" s="10">
        <v>3.052</v>
      </c>
      <c r="D58" s="10">
        <v>442.646720224237</v>
      </c>
      <c r="E58" s="10">
        <v>1.17440072558064</v>
      </c>
      <c r="F58" s="10">
        <v>2.21323360112118</v>
      </c>
    </row>
    <row r="59" spans="1:6" ht="15">
      <c r="A59" s="10">
        <v>3.077</v>
      </c>
      <c r="B59" s="9">
        <v>5</v>
      </c>
      <c r="C59" s="10">
        <v>3.102</v>
      </c>
      <c r="D59" s="10">
        <v>443.639341144967</v>
      </c>
      <c r="E59" s="10">
        <v>1.19653306159185</v>
      </c>
      <c r="F59" s="10">
        <v>2.21819670572483</v>
      </c>
    </row>
    <row r="60" spans="1:6" ht="15">
      <c r="A60" s="10">
        <v>3.127</v>
      </c>
      <c r="B60" s="9">
        <v>5</v>
      </c>
      <c r="C60" s="10">
        <v>3.152</v>
      </c>
      <c r="D60" s="10">
        <v>444.609313749197</v>
      </c>
      <c r="E60" s="10">
        <v>1.2187150286491</v>
      </c>
      <c r="F60" s="10">
        <v>2.22304656874598</v>
      </c>
    </row>
    <row r="61" spans="1:6" ht="15">
      <c r="A61" s="10">
        <v>3.177</v>
      </c>
      <c r="B61" s="9">
        <v>5</v>
      </c>
      <c r="C61" s="10">
        <v>3.202</v>
      </c>
      <c r="D61" s="10">
        <v>445.557435211927</v>
      </c>
      <c r="E61" s="10">
        <v>1.24094549433656</v>
      </c>
      <c r="F61" s="10">
        <v>2.22778717605963</v>
      </c>
    </row>
    <row r="62" spans="1:6" ht="15">
      <c r="A62" s="10">
        <v>3.227</v>
      </c>
      <c r="B62" s="9">
        <v>5</v>
      </c>
      <c r="C62" s="10">
        <v>3.252</v>
      </c>
      <c r="D62" s="10">
        <v>446.484491458157</v>
      </c>
      <c r="E62" s="10">
        <v>1.26322336609715</v>
      </c>
      <c r="F62" s="10">
        <v>2.23242245729078</v>
      </c>
    </row>
    <row r="63" spans="1:6" ht="15">
      <c r="A63" s="10">
        <v>3.277</v>
      </c>
      <c r="B63" s="9">
        <v>5</v>
      </c>
      <c r="C63" s="10">
        <v>3.302</v>
      </c>
      <c r="D63" s="10">
        <v>447.391257162887</v>
      </c>
      <c r="E63" s="10">
        <v>1.28554759067006</v>
      </c>
      <c r="F63" s="10">
        <v>2.23695628581443</v>
      </c>
    </row>
    <row r="64" spans="1:6" ht="15">
      <c r="A64" s="10">
        <v>3.327</v>
      </c>
      <c r="B64" s="9">
        <v>5.2</v>
      </c>
      <c r="C64" s="10">
        <v>3.353</v>
      </c>
      <c r="D64" s="10">
        <v>448.296046531161</v>
      </c>
      <c r="E64" s="10">
        <v>1.30791715352821</v>
      </c>
      <c r="F64" s="10">
        <v>2.33113944196204</v>
      </c>
    </row>
    <row r="65" spans="1:6" ht="15">
      <c r="A65" s="10">
        <v>3.379</v>
      </c>
      <c r="B65" s="9">
        <v>5.2</v>
      </c>
      <c r="C65" s="10">
        <v>3.405</v>
      </c>
      <c r="D65" s="10">
        <v>449.198486410078</v>
      </c>
      <c r="E65" s="10">
        <v>1.33122854794783</v>
      </c>
      <c r="F65" s="10">
        <v>2.33583212933241</v>
      </c>
    </row>
    <row r="66" spans="1:6" ht="15">
      <c r="A66" s="10">
        <v>3.431</v>
      </c>
      <c r="B66" s="9">
        <v>5</v>
      </c>
      <c r="C66" s="10">
        <v>3.456</v>
      </c>
      <c r="D66" s="10">
        <v>450.064666261709</v>
      </c>
      <c r="E66" s="10">
        <v>1.35458686924115</v>
      </c>
      <c r="F66" s="10">
        <v>2.25032333130854</v>
      </c>
    </row>
    <row r="67" spans="1:6" ht="15">
      <c r="A67" s="10">
        <v>3.481</v>
      </c>
      <c r="B67" s="9">
        <v>5</v>
      </c>
      <c r="C67" s="10">
        <v>3.506</v>
      </c>
      <c r="D67" s="10">
        <v>450.896438388119</v>
      </c>
      <c r="E67" s="10">
        <v>1.37709010255424</v>
      </c>
      <c r="F67" s="10">
        <v>2.25448219194059</v>
      </c>
    </row>
    <row r="68" spans="1:6" ht="15">
      <c r="A68" s="10">
        <v>3.531</v>
      </c>
      <c r="B68" s="9">
        <v>5</v>
      </c>
      <c r="C68" s="10">
        <v>3.556</v>
      </c>
      <c r="D68" s="10">
        <v>451.711681586029</v>
      </c>
      <c r="E68" s="10">
        <v>1.39963492447364</v>
      </c>
      <c r="F68" s="10">
        <v>2.25855840793014</v>
      </c>
    </row>
    <row r="69" spans="1:6" ht="15">
      <c r="A69" s="10">
        <v>3.581</v>
      </c>
      <c r="B69" s="9">
        <v>5</v>
      </c>
      <c r="C69" s="10">
        <v>3.606</v>
      </c>
      <c r="D69" s="10">
        <v>452.511102130439</v>
      </c>
      <c r="E69" s="10">
        <v>1.42222050855294</v>
      </c>
      <c r="F69" s="10">
        <v>2.26255551065219</v>
      </c>
    </row>
    <row r="70" spans="1:6" ht="15">
      <c r="A70" s="10">
        <v>3.631</v>
      </c>
      <c r="B70" s="9">
        <v>5</v>
      </c>
      <c r="C70" s="10">
        <v>3.656</v>
      </c>
      <c r="D70" s="10">
        <v>453.295395046349</v>
      </c>
      <c r="E70" s="10">
        <v>1.44484606365947</v>
      </c>
      <c r="F70" s="10">
        <v>2.26647697523174</v>
      </c>
    </row>
    <row r="71" spans="1:6" ht="15">
      <c r="A71" s="10">
        <v>3.681</v>
      </c>
      <c r="B71" s="9">
        <v>5</v>
      </c>
      <c r="C71" s="10">
        <v>3.706</v>
      </c>
      <c r="D71" s="10">
        <v>454.065244108759</v>
      </c>
      <c r="E71" s="10">
        <v>1.46751083341178</v>
      </c>
      <c r="F71" s="10">
        <v>2.27032622054379</v>
      </c>
    </row>
    <row r="72" spans="1:6" ht="15">
      <c r="A72" s="10">
        <v>3.731</v>
      </c>
      <c r="B72" s="9">
        <v>5.2</v>
      </c>
      <c r="C72" s="10">
        <v>3.757</v>
      </c>
      <c r="D72" s="10">
        <v>454.836307490363</v>
      </c>
      <c r="E72" s="10">
        <v>1.49021409561722</v>
      </c>
      <c r="F72" s="10">
        <v>2.36514879894989</v>
      </c>
    </row>
    <row r="73" spans="1:6" ht="15">
      <c r="A73" s="10">
        <v>3.783</v>
      </c>
      <c r="B73" s="9">
        <v>5.3</v>
      </c>
      <c r="C73" s="10">
        <v>3.8095</v>
      </c>
      <c r="D73" s="10">
        <v>455.615823153764</v>
      </c>
      <c r="E73" s="10">
        <v>1.51386558360672</v>
      </c>
      <c r="F73" s="10">
        <v>2.41476386271495</v>
      </c>
    </row>
    <row r="74" spans="1:6" ht="15">
      <c r="A74" s="10">
        <v>3.836</v>
      </c>
      <c r="B74" s="9">
        <v>5.3</v>
      </c>
      <c r="C74" s="10">
        <v>3.8625</v>
      </c>
      <c r="D74" s="10">
        <v>456.388881420044</v>
      </c>
      <c r="E74" s="10">
        <v>1.53801322223387</v>
      </c>
      <c r="F74" s="10">
        <v>2.41886107152623</v>
      </c>
    </row>
    <row r="75" spans="1:6" ht="15">
      <c r="A75" s="10">
        <v>3.889</v>
      </c>
      <c r="B75" s="9">
        <v>5.3</v>
      </c>
      <c r="C75" s="10">
        <v>3.9155</v>
      </c>
      <c r="D75" s="10">
        <v>457.148749571836</v>
      </c>
      <c r="E75" s="10">
        <v>1.56220183294913</v>
      </c>
      <c r="F75" s="10">
        <v>2.42288837273073</v>
      </c>
    </row>
    <row r="76" spans="1:6" ht="15">
      <c r="A76" s="10">
        <v>3.942</v>
      </c>
      <c r="B76" s="9">
        <v>5.3</v>
      </c>
      <c r="C76" s="10">
        <v>3.9685</v>
      </c>
      <c r="D76" s="10">
        <v>457.896172857627</v>
      </c>
      <c r="E76" s="10">
        <v>1.58643071667644</v>
      </c>
      <c r="F76" s="10">
        <v>2.42684971614542</v>
      </c>
    </row>
    <row r="77" spans="1:6" ht="15">
      <c r="A77" s="10">
        <v>3.995</v>
      </c>
      <c r="B77" s="9">
        <v>10</v>
      </c>
      <c r="C77" s="10">
        <v>4.045</v>
      </c>
      <c r="D77" s="10">
        <v>458.954532066078</v>
      </c>
      <c r="E77" s="10">
        <v>1.61069921383789</v>
      </c>
      <c r="F77" s="10">
        <v>4.58954532066078</v>
      </c>
    </row>
    <row r="78" spans="1:6" ht="15">
      <c r="A78" s="10">
        <v>4.095</v>
      </c>
      <c r="B78" s="9">
        <v>9</v>
      </c>
      <c r="C78" s="10">
        <v>4.14</v>
      </c>
      <c r="D78" s="10">
        <v>460.238082612</v>
      </c>
      <c r="E78" s="10">
        <v>1.6565946670445</v>
      </c>
      <c r="F78" s="10">
        <v>4.142142743508</v>
      </c>
    </row>
    <row r="79" spans="1:6" ht="15">
      <c r="A79" s="10">
        <v>4.185</v>
      </c>
      <c r="B79" s="9">
        <v>5.2</v>
      </c>
      <c r="C79" s="10">
        <v>4.211</v>
      </c>
      <c r="D79" s="10">
        <v>461.177333147073</v>
      </c>
      <c r="E79" s="10">
        <v>1.69801609447958</v>
      </c>
      <c r="F79" s="10">
        <v>2.39812213236478</v>
      </c>
    </row>
    <row r="80" spans="1:6" ht="15">
      <c r="A80" s="10">
        <v>4.237</v>
      </c>
      <c r="B80" s="9">
        <v>5.2</v>
      </c>
      <c r="C80" s="10">
        <v>4.263</v>
      </c>
      <c r="D80" s="10">
        <v>461.855410552455</v>
      </c>
      <c r="E80" s="10">
        <v>1.72199731580323</v>
      </c>
      <c r="F80" s="10">
        <v>2.40164813487277</v>
      </c>
    </row>
    <row r="81" spans="1:6" ht="15">
      <c r="A81" s="10">
        <v>4.289</v>
      </c>
      <c r="B81" s="9">
        <v>5.2</v>
      </c>
      <c r="C81" s="10">
        <v>4.315</v>
      </c>
      <c r="D81" s="10">
        <v>462.525873278328</v>
      </c>
      <c r="E81" s="10">
        <v>1.74601379715196</v>
      </c>
      <c r="F81" s="10">
        <v>2.40513454104731</v>
      </c>
    </row>
    <row r="82" spans="1:6" ht="15">
      <c r="A82" s="10">
        <v>4.341</v>
      </c>
      <c r="B82" s="9">
        <v>5.2</v>
      </c>
      <c r="C82" s="10">
        <v>4.367</v>
      </c>
      <c r="D82" s="10">
        <v>463.189323942459</v>
      </c>
      <c r="E82" s="10">
        <v>1.77006514256243</v>
      </c>
      <c r="F82" s="10">
        <v>2.40858448450079</v>
      </c>
    </row>
    <row r="83" spans="1:6" ht="15">
      <c r="A83" s="10">
        <v>4.393</v>
      </c>
      <c r="B83" s="9">
        <v>5.2</v>
      </c>
      <c r="C83" s="10">
        <v>4.419</v>
      </c>
      <c r="D83" s="10">
        <v>463.846352001705</v>
      </c>
      <c r="E83" s="10">
        <v>1.79415098740744</v>
      </c>
      <c r="F83" s="10">
        <v>2.41200103040887</v>
      </c>
    </row>
    <row r="84" spans="1:6" ht="15">
      <c r="A84" s="10">
        <v>4.445</v>
      </c>
      <c r="B84" s="9">
        <v>5.2</v>
      </c>
      <c r="C84" s="10">
        <v>4.471</v>
      </c>
      <c r="D84" s="10">
        <v>464.497533752015</v>
      </c>
      <c r="E84" s="10">
        <v>1.81827099771153</v>
      </c>
      <c r="F84" s="10">
        <v>2.41538717551048</v>
      </c>
    </row>
    <row r="85" spans="1:6" ht="15">
      <c r="A85" s="10">
        <v>4.497</v>
      </c>
      <c r="B85" s="9">
        <v>5.5</v>
      </c>
      <c r="C85" s="10">
        <v>4.5245</v>
      </c>
      <c r="D85" s="10">
        <v>465.16199117174</v>
      </c>
      <c r="E85" s="10">
        <v>1.84242486946663</v>
      </c>
      <c r="F85" s="10">
        <v>2.55839095144457</v>
      </c>
    </row>
    <row r="86" spans="1:6" ht="15">
      <c r="A86" s="10">
        <v>4.552</v>
      </c>
      <c r="B86" s="9">
        <v>5</v>
      </c>
      <c r="C86" s="10">
        <v>4.577</v>
      </c>
      <c r="D86" s="10">
        <v>465.809170715205</v>
      </c>
      <c r="E86" s="10">
        <v>1.86800877898108</v>
      </c>
      <c r="F86" s="10">
        <v>2.32904585357602</v>
      </c>
    </row>
    <row r="87" spans="1:6" ht="15">
      <c r="A87" s="10">
        <v>4.602</v>
      </c>
      <c r="B87" s="9">
        <v>5</v>
      </c>
      <c r="C87" s="10">
        <v>4.627</v>
      </c>
      <c r="D87" s="10">
        <v>466.421566695185</v>
      </c>
      <c r="E87" s="10">
        <v>1.89129923751684</v>
      </c>
      <c r="F87" s="10">
        <v>2.33210783347592</v>
      </c>
    </row>
    <row r="88" spans="1:6" ht="15">
      <c r="A88" s="10">
        <v>4.652</v>
      </c>
      <c r="B88" s="9">
        <v>5</v>
      </c>
      <c r="C88" s="10">
        <v>4.677</v>
      </c>
      <c r="D88" s="10">
        <v>467.030567102415</v>
      </c>
      <c r="E88" s="10">
        <v>1.9146203158516</v>
      </c>
      <c r="F88" s="10">
        <v>2.33515283551207</v>
      </c>
    </row>
    <row r="89" spans="1:6" ht="15">
      <c r="A89" s="10">
        <v>4.702</v>
      </c>
      <c r="B89" s="9">
        <v>5</v>
      </c>
      <c r="C89" s="10">
        <v>4.727</v>
      </c>
      <c r="D89" s="10">
        <v>467.636625986895</v>
      </c>
      <c r="E89" s="10">
        <v>1.93797184420672</v>
      </c>
      <c r="F89" s="10">
        <v>2.33818312993447</v>
      </c>
    </row>
    <row r="90" spans="1:6" ht="15">
      <c r="A90" s="10">
        <v>4.752</v>
      </c>
      <c r="B90" s="9">
        <v>5.5</v>
      </c>
      <c r="C90" s="10">
        <v>4.7795</v>
      </c>
      <c r="D90" s="10">
        <v>468.270306354094</v>
      </c>
      <c r="E90" s="10">
        <v>1.96135367550606</v>
      </c>
      <c r="F90" s="10">
        <v>2.57548668494752</v>
      </c>
    </row>
    <row r="91" spans="1:6" ht="15">
      <c r="A91" s="10">
        <v>4.807</v>
      </c>
      <c r="B91" s="9">
        <v>5.5</v>
      </c>
      <c r="C91" s="10">
        <v>4.8345</v>
      </c>
      <c r="D91" s="10">
        <v>468.931750919867</v>
      </c>
      <c r="E91" s="10">
        <v>1.98710854235554</v>
      </c>
      <c r="F91" s="10">
        <v>2.57912463005927</v>
      </c>
    </row>
    <row r="92" spans="1:6" ht="15">
      <c r="A92" s="10">
        <v>4.862</v>
      </c>
      <c r="B92" s="9">
        <v>5</v>
      </c>
      <c r="C92" s="10">
        <v>4.887</v>
      </c>
      <c r="D92" s="10">
        <v>469.561333046751</v>
      </c>
      <c r="E92" s="10">
        <v>2.01289978865613</v>
      </c>
      <c r="F92" s="10">
        <v>2.34780666523375</v>
      </c>
    </row>
    <row r="93" spans="1:6" ht="15">
      <c r="A93" s="10">
        <v>4.912</v>
      </c>
      <c r="B93" s="9">
        <v>5</v>
      </c>
      <c r="C93" s="10">
        <v>4.937</v>
      </c>
      <c r="D93" s="10">
        <v>470.159741871681</v>
      </c>
      <c r="E93" s="10">
        <v>2.03637785530847</v>
      </c>
      <c r="F93" s="10">
        <v>2.3507987093584</v>
      </c>
    </row>
    <row r="94" spans="1:6" ht="15">
      <c r="A94" s="10">
        <v>4.962</v>
      </c>
      <c r="B94" s="9">
        <v>5.3</v>
      </c>
      <c r="C94" s="10">
        <v>4.9885</v>
      </c>
      <c r="D94" s="10">
        <v>470.775310570405</v>
      </c>
      <c r="E94" s="10">
        <v>2.05988584240205</v>
      </c>
      <c r="F94" s="10">
        <v>2.49510914602315</v>
      </c>
    </row>
    <row r="95" spans="1:6" ht="15">
      <c r="A95" s="10">
        <v>5.015</v>
      </c>
      <c r="B95" s="9">
        <v>5</v>
      </c>
      <c r="C95" s="10">
        <v>5.04</v>
      </c>
      <c r="D95" s="10">
        <v>471.390490752</v>
      </c>
      <c r="E95" s="10">
        <v>2.08483693386228</v>
      </c>
      <c r="F95" s="10">
        <v>2.35695245376</v>
      </c>
    </row>
    <row r="96" spans="1:6" ht="15">
      <c r="A96" s="10">
        <v>5.065</v>
      </c>
      <c r="B96" s="9">
        <v>4.9</v>
      </c>
      <c r="C96" s="10">
        <v>5.0895</v>
      </c>
      <c r="D96" s="10">
        <v>471.981793092372</v>
      </c>
      <c r="E96" s="10">
        <v>2.10840645839988</v>
      </c>
      <c r="F96" s="10">
        <v>2.31271078615262</v>
      </c>
    </row>
    <row r="97" spans="1:6" ht="15">
      <c r="A97" s="10">
        <v>5.114</v>
      </c>
      <c r="B97" s="9">
        <v>4.9</v>
      </c>
      <c r="C97" s="10">
        <v>5.1385</v>
      </c>
      <c r="D97" s="10">
        <v>472.567483679326</v>
      </c>
      <c r="E97" s="10">
        <v>2.13153356626141</v>
      </c>
      <c r="F97" s="10">
        <v>2.31558067002869</v>
      </c>
    </row>
    <row r="98" spans="1:6" ht="15">
      <c r="A98" s="10">
        <v>5.163</v>
      </c>
      <c r="B98" s="9">
        <v>4.9</v>
      </c>
      <c r="C98" s="10">
        <v>5.1875</v>
      </c>
      <c r="D98" s="10">
        <v>473.153864089966</v>
      </c>
      <c r="E98" s="10">
        <v>2.1546893729617</v>
      </c>
      <c r="F98" s="10">
        <v>2.31845393404083</v>
      </c>
    </row>
    <row r="99" spans="1:6" ht="15">
      <c r="A99" s="10">
        <v>5.212</v>
      </c>
      <c r="B99" s="9">
        <v>4.9</v>
      </c>
      <c r="C99" s="10">
        <v>5.2365</v>
      </c>
      <c r="D99" s="10">
        <v>473.74125345897</v>
      </c>
      <c r="E99" s="10">
        <v>2.1778739123021</v>
      </c>
      <c r="F99" s="10">
        <v>2.32133214194895</v>
      </c>
    </row>
    <row r="100" spans="1:6" ht="15">
      <c r="A100" s="10">
        <v>5.261</v>
      </c>
      <c r="B100" s="9">
        <v>4.9</v>
      </c>
      <c r="C100" s="10">
        <v>5.2855</v>
      </c>
      <c r="D100" s="10">
        <v>474.329960544375</v>
      </c>
      <c r="E100" s="10">
        <v>2.20108723372159</v>
      </c>
      <c r="F100" s="10">
        <v>2.32421680666744</v>
      </c>
    </row>
    <row r="101" spans="1:6" ht="15">
      <c r="A101" s="10">
        <v>5.31</v>
      </c>
      <c r="B101" s="9">
        <v>4.9</v>
      </c>
      <c r="C101" s="10">
        <v>5.3345</v>
      </c>
      <c r="D101" s="10">
        <v>474.920283727573</v>
      </c>
      <c r="E101" s="10">
        <v>2.22432940178827</v>
      </c>
      <c r="F101" s="10">
        <v>2.32710939026511</v>
      </c>
    </row>
    <row r="102" spans="1:6" ht="15">
      <c r="A102" s="10">
        <v>5.359</v>
      </c>
      <c r="B102" s="9">
        <v>5</v>
      </c>
      <c r="C102" s="10">
        <v>5.384</v>
      </c>
      <c r="D102" s="10">
        <v>475.518564930509</v>
      </c>
      <c r="E102" s="10">
        <v>2.24760049569092</v>
      </c>
      <c r="F102" s="10">
        <v>2.37759282465254</v>
      </c>
    </row>
    <row r="103" spans="1:6" ht="15">
      <c r="A103" s="10">
        <v>5.409</v>
      </c>
      <c r="B103" s="9">
        <v>4.9</v>
      </c>
      <c r="C103" s="10">
        <v>5.4335</v>
      </c>
      <c r="D103" s="10">
        <v>476.119075434755</v>
      </c>
      <c r="E103" s="10">
        <v>2.27137642393745</v>
      </c>
      <c r="F103" s="10">
        <v>2.3329834696303</v>
      </c>
    </row>
    <row r="104" spans="1:6" ht="15">
      <c r="A104" s="10">
        <v>5.458</v>
      </c>
      <c r="B104" s="9">
        <v>4.9</v>
      </c>
      <c r="C104" s="10">
        <v>5.4825</v>
      </c>
      <c r="D104" s="10">
        <v>476.71598612245</v>
      </c>
      <c r="E104" s="10">
        <v>2.29470625863375</v>
      </c>
      <c r="F104" s="10">
        <v>2.33590833200001</v>
      </c>
    </row>
    <row r="105" spans="1:6" ht="15">
      <c r="A105" s="10">
        <v>5.507</v>
      </c>
      <c r="B105" s="9">
        <v>4.9</v>
      </c>
      <c r="C105" s="10">
        <v>5.5315</v>
      </c>
      <c r="D105" s="10">
        <v>477.315607801395</v>
      </c>
      <c r="E105" s="10">
        <v>2.31806534195375</v>
      </c>
      <c r="F105" s="10">
        <v>2.33884647822684</v>
      </c>
    </row>
    <row r="106" spans="1:6" ht="15">
      <c r="A106" s="10">
        <v>5.556</v>
      </c>
      <c r="B106" s="9">
        <v>4.9</v>
      </c>
      <c r="C106" s="10">
        <v>5.5805</v>
      </c>
      <c r="D106" s="10">
        <v>477.918186758006</v>
      </c>
      <c r="E106" s="10">
        <v>2.34145380673602</v>
      </c>
      <c r="F106" s="10">
        <v>2.34179911511423</v>
      </c>
    </row>
    <row r="107" spans="1:6" ht="15">
      <c r="A107" s="10">
        <v>5.605</v>
      </c>
      <c r="B107" s="9">
        <v>4.9</v>
      </c>
      <c r="C107" s="10">
        <v>5.6295</v>
      </c>
      <c r="D107" s="10">
        <v>478.523958902057</v>
      </c>
      <c r="E107" s="10">
        <v>2.36487179788716</v>
      </c>
      <c r="F107" s="10">
        <v>2.34476739862008</v>
      </c>
    </row>
    <row r="108" spans="1:6" ht="15">
      <c r="A108" s="10">
        <v>5.654</v>
      </c>
      <c r="B108" s="9">
        <v>4.9</v>
      </c>
      <c r="C108" s="10">
        <v>5.6785</v>
      </c>
      <c r="D108" s="10">
        <v>479.133149766682</v>
      </c>
      <c r="E108" s="10">
        <v>2.38831947187336</v>
      </c>
      <c r="F108" s="10">
        <v>2.34775243385674</v>
      </c>
    </row>
    <row r="109" spans="1:6" ht="15">
      <c r="A109" s="10">
        <v>5.703</v>
      </c>
      <c r="B109" s="9">
        <v>4.9</v>
      </c>
      <c r="C109" s="10">
        <v>5.7275</v>
      </c>
      <c r="D109" s="10">
        <v>479.745974508372</v>
      </c>
      <c r="E109" s="10">
        <v>2.41179699621193</v>
      </c>
      <c r="F109" s="10">
        <v>2.35075527509102</v>
      </c>
    </row>
    <row r="110" spans="1:6" ht="15">
      <c r="A110" s="10">
        <v>5.752</v>
      </c>
      <c r="B110" s="9">
        <v>4.9</v>
      </c>
      <c r="C110" s="10">
        <v>5.7765</v>
      </c>
      <c r="D110" s="10">
        <v>480.362637906976</v>
      </c>
      <c r="E110" s="10">
        <v>2.43530454896284</v>
      </c>
      <c r="F110" s="10">
        <v>2.35377692574418</v>
      </c>
    </row>
    <row r="111" spans="1:6" ht="15">
      <c r="A111" s="10">
        <v>5.801</v>
      </c>
      <c r="B111" s="9">
        <v>4.9</v>
      </c>
      <c r="C111" s="10">
        <v>5.8255</v>
      </c>
      <c r="D111" s="10">
        <v>480.983334365702</v>
      </c>
      <c r="E111" s="10">
        <v>2.45884231822028</v>
      </c>
      <c r="F111" s="10">
        <v>2.35681833839194</v>
      </c>
    </row>
    <row r="112" spans="1:6" ht="15">
      <c r="A112" s="10">
        <v>5.85</v>
      </c>
      <c r="B112" s="9">
        <v>4.9</v>
      </c>
      <c r="C112" s="10">
        <v>5.8745</v>
      </c>
      <c r="D112" s="10">
        <v>481.608247911115</v>
      </c>
      <c r="E112" s="10">
        <v>2.4824105016042</v>
      </c>
      <c r="F112" s="10">
        <v>2.35988041476446</v>
      </c>
    </row>
    <row r="113" spans="1:6" ht="15">
      <c r="A113" s="10">
        <v>5.899</v>
      </c>
      <c r="B113" s="9">
        <v>4.9</v>
      </c>
      <c r="C113" s="10">
        <v>5.9235</v>
      </c>
      <c r="D113" s="10">
        <v>482.237552193141</v>
      </c>
      <c r="E113" s="10">
        <v>2.50600930575184</v>
      </c>
      <c r="F113" s="10">
        <v>2.36296400574639</v>
      </c>
    </row>
    <row r="114" spans="1:6" ht="15">
      <c r="A114" s="10">
        <v>5.948</v>
      </c>
      <c r="B114" s="9">
        <v>4.8</v>
      </c>
      <c r="C114" s="10">
        <v>5.972</v>
      </c>
      <c r="D114" s="10">
        <v>482.864919024749</v>
      </c>
      <c r="E114" s="10">
        <v>2.52963894580931</v>
      </c>
      <c r="F114" s="10">
        <v>2.31775161131879</v>
      </c>
    </row>
    <row r="115" spans="1:6" ht="15">
      <c r="A115" s="10">
        <v>5.996</v>
      </c>
      <c r="B115" s="9">
        <v>4.9</v>
      </c>
      <c r="C115" s="10">
        <v>6.0205</v>
      </c>
      <c r="D115" s="10">
        <v>483.496895733719</v>
      </c>
      <c r="E115" s="10">
        <v>2.5528164619225</v>
      </c>
      <c r="F115" s="10">
        <v>2.36913478909522</v>
      </c>
    </row>
    <row r="116" spans="1:6" ht="15">
      <c r="A116" s="10">
        <v>6.045</v>
      </c>
      <c r="B116" s="9">
        <v>6</v>
      </c>
      <c r="C116" s="10">
        <v>6.075</v>
      </c>
      <c r="D116" s="10">
        <v>484.212727236328</v>
      </c>
      <c r="E116" s="10">
        <v>2.57650780981345</v>
      </c>
      <c r="F116" s="10">
        <v>2.90527636341797</v>
      </c>
    </row>
    <row r="117" spans="1:6" ht="15">
      <c r="A117" s="10">
        <v>6.105</v>
      </c>
      <c r="B117" s="9">
        <v>6</v>
      </c>
      <c r="C117" s="10">
        <v>6.135</v>
      </c>
      <c r="D117" s="10">
        <v>485.007948416578</v>
      </c>
      <c r="E117" s="10">
        <v>2.60556057344763</v>
      </c>
      <c r="F117" s="10">
        <v>2.91004769049947</v>
      </c>
    </row>
    <row r="118" spans="1:6" ht="15">
      <c r="A118" s="10">
        <v>6.165</v>
      </c>
      <c r="B118" s="9">
        <v>6</v>
      </c>
      <c r="C118" s="10">
        <v>6.195</v>
      </c>
      <c r="D118" s="10">
        <v>485.810875279828</v>
      </c>
      <c r="E118" s="10">
        <v>2.63466105035262</v>
      </c>
      <c r="F118" s="10">
        <v>2.91486525167897</v>
      </c>
    </row>
    <row r="119" spans="1:6" ht="15">
      <c r="A119" s="10">
        <v>6.225</v>
      </c>
      <c r="B119" s="9">
        <v>4.7</v>
      </c>
      <c r="C119" s="10">
        <v>6.2485</v>
      </c>
      <c r="D119" s="10">
        <v>486.533477250656</v>
      </c>
      <c r="E119" s="10">
        <v>2.66380970286941</v>
      </c>
      <c r="F119" s="10">
        <v>2.28670734307808</v>
      </c>
    </row>
    <row r="120" spans="1:6" ht="15">
      <c r="A120" s="10">
        <v>6.272</v>
      </c>
      <c r="B120" s="9">
        <v>4.7</v>
      </c>
      <c r="C120" s="10">
        <v>6.2955</v>
      </c>
      <c r="D120" s="10">
        <v>487.173568953279</v>
      </c>
      <c r="E120" s="10">
        <v>2.68667677630019</v>
      </c>
      <c r="F120" s="10">
        <v>2.28971577408041</v>
      </c>
    </row>
    <row r="121" spans="1:6" ht="15">
      <c r="A121" s="10">
        <v>6.319</v>
      </c>
      <c r="B121" s="9">
        <v>4.7</v>
      </c>
      <c r="C121" s="10">
        <v>6.3425</v>
      </c>
      <c r="D121" s="10">
        <v>487.818679621919</v>
      </c>
      <c r="E121" s="10">
        <v>2.709573934041</v>
      </c>
      <c r="F121" s="10">
        <v>2.29274779422302</v>
      </c>
    </row>
    <row r="122" spans="1:6" ht="15">
      <c r="A122" s="10">
        <v>6.366</v>
      </c>
      <c r="B122" s="9">
        <v>4.7</v>
      </c>
      <c r="C122" s="10">
        <v>6.3895</v>
      </c>
      <c r="D122" s="10">
        <v>488.468874851946</v>
      </c>
      <c r="E122" s="10">
        <v>2.73250141198323</v>
      </c>
      <c r="F122" s="10">
        <v>2.29580371180415</v>
      </c>
    </row>
    <row r="123" spans="1:6" ht="15">
      <c r="A123" s="10">
        <v>6.413</v>
      </c>
      <c r="B123" s="9">
        <v>4.7</v>
      </c>
      <c r="C123" s="10">
        <v>6.4365</v>
      </c>
      <c r="D123" s="10">
        <v>489.124211455305</v>
      </c>
      <c r="E123" s="10">
        <v>2.75545944910127</v>
      </c>
      <c r="F123" s="10">
        <v>2.29888379383994</v>
      </c>
    </row>
    <row r="124" spans="1:6" ht="15">
      <c r="A124" s="10">
        <v>6.46</v>
      </c>
      <c r="B124" s="9">
        <v>4.7</v>
      </c>
      <c r="C124" s="10">
        <v>6.4835</v>
      </c>
      <c r="D124" s="10">
        <v>489.784737460518</v>
      </c>
      <c r="E124" s="10">
        <v>2.77844828703967</v>
      </c>
      <c r="F124" s="10">
        <v>2.30198826606443</v>
      </c>
    </row>
    <row r="125" spans="1:6" ht="15">
      <c r="A125" s="10">
        <v>6.507</v>
      </c>
      <c r="B125" s="9">
        <v>4.7</v>
      </c>
      <c r="C125" s="10">
        <v>6.5305</v>
      </c>
      <c r="D125" s="10">
        <v>490.450492112677</v>
      </c>
      <c r="E125" s="10">
        <v>2.80146816970031</v>
      </c>
      <c r="F125" s="10">
        <v>2.30511731292958</v>
      </c>
    </row>
    <row r="126" spans="1:6" ht="15">
      <c r="A126" s="10">
        <v>6.554</v>
      </c>
      <c r="B126" s="9">
        <v>4.7</v>
      </c>
      <c r="C126" s="10">
        <v>6.5775</v>
      </c>
      <c r="D126" s="10">
        <v>491.12150587345</v>
      </c>
      <c r="E126" s="10">
        <v>2.82451934282961</v>
      </c>
      <c r="F126" s="10">
        <v>2.30827107760522</v>
      </c>
    </row>
    <row r="127" spans="1:6" ht="15">
      <c r="A127" s="10">
        <v>6.601</v>
      </c>
      <c r="B127" s="9">
        <v>4.7</v>
      </c>
      <c r="C127" s="10">
        <v>6.6245</v>
      </c>
      <c r="D127" s="10">
        <v>491.797800421081</v>
      </c>
      <c r="E127" s="10">
        <v>2.84760205360566</v>
      </c>
      <c r="F127" s="10">
        <v>2.31144966197908</v>
      </c>
    </row>
    <row r="128" spans="1:6" ht="15">
      <c r="A128" s="10">
        <v>6.648</v>
      </c>
      <c r="B128" s="9">
        <v>4.7</v>
      </c>
      <c r="C128" s="10">
        <v>6.6715</v>
      </c>
      <c r="D128" s="10">
        <v>492.479388650386</v>
      </c>
      <c r="E128" s="10">
        <v>2.87071655022545</v>
      </c>
      <c r="F128" s="10">
        <v>2.31465312665681</v>
      </c>
    </row>
    <row r="129" spans="1:6" ht="15">
      <c r="A129" s="10">
        <v>6.695</v>
      </c>
      <c r="B129" s="9">
        <v>4.7</v>
      </c>
      <c r="C129" s="10">
        <v>6.7185</v>
      </c>
      <c r="D129" s="10">
        <v>493.166274672755</v>
      </c>
      <c r="E129" s="10">
        <v>2.89386308149202</v>
      </c>
      <c r="F129" s="10">
        <v>2.31788149096195</v>
      </c>
    </row>
    <row r="130" spans="1:6" ht="15">
      <c r="A130" s="10">
        <v>6.742</v>
      </c>
      <c r="B130" s="9">
        <v>4.7</v>
      </c>
      <c r="C130" s="10">
        <v>6.7655</v>
      </c>
      <c r="D130" s="10">
        <v>493.858453816154</v>
      </c>
      <c r="E130" s="10">
        <v>2.91704189640164</v>
      </c>
      <c r="F130" s="10">
        <v>2.32113473293592</v>
      </c>
    </row>
    <row r="131" spans="1:6" ht="15">
      <c r="A131" s="10">
        <v>6.789</v>
      </c>
      <c r="B131" s="9">
        <v>4.7</v>
      </c>
      <c r="C131" s="10">
        <v>6.8125</v>
      </c>
      <c r="D131" s="10">
        <v>494.555912625122</v>
      </c>
      <c r="E131" s="10">
        <v>2.940253243731</v>
      </c>
      <c r="F131" s="10">
        <v>2.32441278933807</v>
      </c>
    </row>
    <row r="132" spans="1:6" ht="15">
      <c r="A132" s="10">
        <v>6.836</v>
      </c>
      <c r="B132" s="9">
        <v>4.7</v>
      </c>
      <c r="C132" s="10">
        <v>6.8595</v>
      </c>
      <c r="D132" s="10">
        <v>495.258628860772</v>
      </c>
      <c r="E132" s="10">
        <v>2.96349737162438</v>
      </c>
      <c r="F132" s="10">
        <v>2.32771555564563</v>
      </c>
    </row>
    <row r="133" spans="1:6" ht="15">
      <c r="A133" s="10">
        <v>6.883</v>
      </c>
      <c r="B133" s="9">
        <v>4.8</v>
      </c>
      <c r="C133" s="10">
        <v>6.907</v>
      </c>
      <c r="D133" s="10">
        <v>495.974130765653</v>
      </c>
      <c r="E133" s="10">
        <v>2.98677452718083</v>
      </c>
      <c r="F133" s="10">
        <v>2.38067582767513</v>
      </c>
    </row>
    <row r="134" spans="1:6" ht="15">
      <c r="A134" s="10">
        <v>6.931</v>
      </c>
      <c r="B134" s="9">
        <v>4.8</v>
      </c>
      <c r="C134" s="10">
        <v>6.955</v>
      </c>
      <c r="D134" s="10">
        <v>496.702545071328</v>
      </c>
      <c r="E134" s="10">
        <v>3.01058128545759</v>
      </c>
      <c r="F134" s="10">
        <v>2.38417221634238</v>
      </c>
    </row>
    <row r="135" spans="1:6" ht="15">
      <c r="A135" s="10">
        <v>6.979</v>
      </c>
      <c r="B135" s="9">
        <v>4.8</v>
      </c>
      <c r="C135" s="10">
        <v>7.003</v>
      </c>
      <c r="D135" s="10">
        <v>497.436316550021</v>
      </c>
      <c r="E135" s="10">
        <v>3.03442300762101</v>
      </c>
      <c r="F135" s="10">
        <v>2.3876943194401</v>
      </c>
    </row>
    <row r="136" spans="1:6" ht="15">
      <c r="A136" s="10">
        <v>7.027</v>
      </c>
      <c r="B136" s="9">
        <v>4.8</v>
      </c>
      <c r="C136" s="10">
        <v>7.051</v>
      </c>
      <c r="D136" s="10">
        <v>498.175383690461</v>
      </c>
      <c r="E136" s="10">
        <v>3.05829995081541</v>
      </c>
      <c r="F136" s="10">
        <v>2.39124184171421</v>
      </c>
    </row>
    <row r="137" spans="1:6" ht="15">
      <c r="A137" s="10">
        <v>7.075</v>
      </c>
      <c r="B137" s="9">
        <v>5.5</v>
      </c>
      <c r="C137" s="10">
        <v>7.1025</v>
      </c>
      <c r="D137" s="10">
        <v>498.974148948607</v>
      </c>
      <c r="E137" s="10">
        <v>3.08221236923255</v>
      </c>
      <c r="F137" s="10">
        <v>2.74435781921734</v>
      </c>
    </row>
    <row r="138" spans="1:6" ht="15">
      <c r="A138" s="10">
        <v>7.13</v>
      </c>
      <c r="B138" s="9">
        <v>5</v>
      </c>
      <c r="C138" s="10">
        <v>7.155</v>
      </c>
      <c r="D138" s="10">
        <v>499.794511003828</v>
      </c>
      <c r="E138" s="10">
        <v>3.10965594742473</v>
      </c>
      <c r="F138" s="10">
        <v>2.49897255501914</v>
      </c>
    </row>
    <row r="139" spans="1:6" ht="15">
      <c r="A139" s="10">
        <v>7.18</v>
      </c>
      <c r="B139" s="9">
        <v>5</v>
      </c>
      <c r="C139" s="10">
        <v>7.205</v>
      </c>
      <c r="D139" s="10">
        <v>500.581413002578</v>
      </c>
      <c r="E139" s="10">
        <v>3.13464567297492</v>
      </c>
      <c r="F139" s="10">
        <v>2.50290706501289</v>
      </c>
    </row>
    <row r="140" spans="1:6" ht="15">
      <c r="A140" s="10">
        <v>7.23</v>
      </c>
      <c r="B140" s="9">
        <v>5</v>
      </c>
      <c r="C140" s="10">
        <v>7.255</v>
      </c>
      <c r="D140" s="10">
        <v>501.373666582578</v>
      </c>
      <c r="E140" s="10">
        <v>3.15967474362505</v>
      </c>
      <c r="F140" s="10">
        <v>2.50686833291289</v>
      </c>
    </row>
    <row r="141" spans="1:6" ht="15">
      <c r="A141" s="10">
        <v>7.28</v>
      </c>
      <c r="B141" s="9">
        <v>5</v>
      </c>
      <c r="C141" s="10">
        <v>7.305</v>
      </c>
      <c r="D141" s="10">
        <v>502.171145743828</v>
      </c>
      <c r="E141" s="10">
        <v>3.18474342695418</v>
      </c>
      <c r="F141" s="10">
        <v>2.51085572871914</v>
      </c>
    </row>
    <row r="142" spans="1:6" ht="15">
      <c r="A142" s="10">
        <v>7.33</v>
      </c>
      <c r="B142" s="9">
        <v>5</v>
      </c>
      <c r="C142" s="10">
        <v>7.355</v>
      </c>
      <c r="D142" s="10">
        <v>502.973713236328</v>
      </c>
      <c r="E142" s="10">
        <v>3.20985198424137</v>
      </c>
      <c r="F142" s="10">
        <v>2.51486856618164</v>
      </c>
    </row>
    <row r="143" spans="1:6" ht="15">
      <c r="A143" s="10">
        <v>7.38</v>
      </c>
      <c r="B143" s="9">
        <v>5</v>
      </c>
      <c r="C143" s="10">
        <v>7.405</v>
      </c>
      <c r="D143" s="10">
        <v>503.781220560078</v>
      </c>
      <c r="E143" s="10">
        <v>3.23500066990318</v>
      </c>
      <c r="F143" s="10">
        <v>2.51890610280039</v>
      </c>
    </row>
    <row r="144" spans="1:6" ht="15">
      <c r="A144" s="10">
        <v>7.43</v>
      </c>
      <c r="B144" s="9">
        <v>5</v>
      </c>
      <c r="C144" s="10">
        <v>7.455</v>
      </c>
      <c r="D144" s="10">
        <v>504.593507965078</v>
      </c>
      <c r="E144" s="10">
        <v>3.26018973093119</v>
      </c>
      <c r="F144" s="10">
        <v>2.52296753982539</v>
      </c>
    </row>
    <row r="145" spans="1:6" ht="15">
      <c r="A145" s="10">
        <v>7.48</v>
      </c>
      <c r="B145" s="9">
        <v>5</v>
      </c>
      <c r="C145" s="10">
        <v>7.505</v>
      </c>
      <c r="D145" s="10">
        <v>505.410404451328</v>
      </c>
      <c r="E145" s="10">
        <v>3.28541940632944</v>
      </c>
      <c r="F145" s="10">
        <v>2.52705202225664</v>
      </c>
    </row>
    <row r="146" spans="1:6" ht="15">
      <c r="A146" s="10">
        <v>7.53</v>
      </c>
      <c r="B146" s="9">
        <v>5</v>
      </c>
      <c r="C146" s="10">
        <v>7.555</v>
      </c>
      <c r="D146" s="10">
        <v>506.231727768828</v>
      </c>
      <c r="E146" s="10">
        <v>3.31068992655201</v>
      </c>
      <c r="F146" s="10">
        <v>2.53115863884414</v>
      </c>
    </row>
    <row r="147" spans="1:6" ht="15">
      <c r="A147" s="10">
        <v>7.58</v>
      </c>
      <c r="B147" s="9">
        <v>5</v>
      </c>
      <c r="C147" s="10">
        <v>7.605</v>
      </c>
      <c r="D147" s="10">
        <v>507.057284417578</v>
      </c>
      <c r="E147" s="10">
        <v>3.33600151294045</v>
      </c>
      <c r="F147" s="10">
        <v>2.53528642208789</v>
      </c>
    </row>
    <row r="148" spans="1:6" ht="15">
      <c r="A148" s="10">
        <v>7.63</v>
      </c>
      <c r="B148" s="9">
        <v>5</v>
      </c>
      <c r="C148" s="10">
        <v>7.655</v>
      </c>
      <c r="D148" s="10">
        <v>507.886869647578</v>
      </c>
      <c r="E148" s="10">
        <v>3.36135437716133</v>
      </c>
      <c r="F148" s="10">
        <v>2.53943434823789</v>
      </c>
    </row>
    <row r="149" spans="1:6" ht="15">
      <c r="A149" s="10">
        <v>7.68</v>
      </c>
      <c r="B149" s="9">
        <v>5</v>
      </c>
      <c r="C149" s="10">
        <v>7.705</v>
      </c>
      <c r="D149" s="10">
        <v>508.720267458828</v>
      </c>
      <c r="E149" s="10">
        <v>3.38674872064371</v>
      </c>
      <c r="F149" s="10">
        <v>2.54360133729414</v>
      </c>
    </row>
    <row r="150" spans="1:6" ht="15">
      <c r="A150" s="10">
        <v>7.73</v>
      </c>
      <c r="B150" s="9">
        <v>5</v>
      </c>
      <c r="C150" s="10">
        <v>7.755</v>
      </c>
      <c r="D150" s="10">
        <v>509.557250601328</v>
      </c>
      <c r="E150" s="10">
        <v>3.41218473401665</v>
      </c>
      <c r="F150" s="10">
        <v>2.54778625300664</v>
      </c>
    </row>
    <row r="151" spans="1:6" ht="15">
      <c r="A151" s="10">
        <v>7.78</v>
      </c>
      <c r="B151" s="9">
        <v>5</v>
      </c>
      <c r="C151" s="10">
        <v>7.805</v>
      </c>
      <c r="D151" s="10">
        <v>510.397580575078</v>
      </c>
      <c r="E151" s="10">
        <v>3.43766259654671</v>
      </c>
      <c r="F151" s="10">
        <v>2.55198790287539</v>
      </c>
    </row>
    <row r="152" spans="1:6" ht="15">
      <c r="A152" s="10">
        <v>7.83</v>
      </c>
      <c r="B152" s="9">
        <v>5.5</v>
      </c>
      <c r="C152" s="10">
        <v>7.8575</v>
      </c>
      <c r="D152" s="10">
        <v>511.28325564745</v>
      </c>
      <c r="E152" s="10">
        <v>3.46318247557547</v>
      </c>
      <c r="F152" s="10">
        <v>2.81205790606098</v>
      </c>
    </row>
    <row r="153" spans="1:6" ht="15">
      <c r="A153" s="10">
        <v>7.885</v>
      </c>
      <c r="B153" s="9">
        <v>5</v>
      </c>
      <c r="C153" s="10">
        <v>7.91</v>
      </c>
      <c r="D153" s="10">
        <v>512.17204268025</v>
      </c>
      <c r="E153" s="10">
        <v>3.49130305463608</v>
      </c>
      <c r="F153" s="10">
        <v>2.56086021340125</v>
      </c>
    </row>
    <row r="154" spans="1:6" ht="15">
      <c r="A154" s="10">
        <v>7.935</v>
      </c>
      <c r="B154" s="9">
        <v>5</v>
      </c>
      <c r="C154" s="10">
        <v>7.96</v>
      </c>
      <c r="D154" s="10">
        <v>513.021110624</v>
      </c>
      <c r="E154" s="10">
        <v>3.51691165677009</v>
      </c>
      <c r="F154" s="10">
        <v>2.56510555312</v>
      </c>
    </row>
    <row r="155" spans="1:6" ht="15">
      <c r="A155" s="10">
        <v>7.985</v>
      </c>
      <c r="B155" s="9">
        <v>5</v>
      </c>
      <c r="C155" s="10">
        <v>8.01</v>
      </c>
      <c r="D155" s="10">
        <v>513.87242993025</v>
      </c>
      <c r="E155" s="10">
        <v>3.54256271230129</v>
      </c>
      <c r="F155" s="10">
        <v>2.56936214965125</v>
      </c>
    </row>
    <row r="156" spans="1:6" ht="15">
      <c r="A156" s="10">
        <v>8.035</v>
      </c>
      <c r="B156" s="9">
        <v>5</v>
      </c>
      <c r="C156" s="10">
        <v>8.06</v>
      </c>
      <c r="D156" s="10">
        <v>514.725704724</v>
      </c>
      <c r="E156" s="10">
        <v>3.5682563337978</v>
      </c>
      <c r="F156" s="10">
        <v>2.57362852362</v>
      </c>
    </row>
    <row r="157" spans="1:6" ht="15">
      <c r="A157" s="10">
        <v>8.085</v>
      </c>
      <c r="B157" s="9">
        <v>5</v>
      </c>
      <c r="C157" s="10">
        <v>8.11</v>
      </c>
      <c r="D157" s="10">
        <v>515.58062788025</v>
      </c>
      <c r="E157" s="10">
        <v>3.593992619034</v>
      </c>
      <c r="F157" s="10">
        <v>2.57790313940125</v>
      </c>
    </row>
    <row r="158" spans="1:6" ht="15">
      <c r="A158" s="10">
        <v>8.135</v>
      </c>
      <c r="B158" s="9">
        <v>4.7</v>
      </c>
      <c r="C158" s="10">
        <v>8.1585</v>
      </c>
      <c r="D158" s="10">
        <v>516.411177200093</v>
      </c>
      <c r="E158" s="10">
        <v>3.61977165042801</v>
      </c>
      <c r="F158" s="10">
        <v>2.42713253284044</v>
      </c>
    </row>
    <row r="159" spans="1:6" ht="15">
      <c r="A159" s="10">
        <v>8.182</v>
      </c>
      <c r="B159" s="9">
        <v>4.7</v>
      </c>
      <c r="C159" s="10">
        <v>8.2055</v>
      </c>
      <c r="D159" s="10">
        <v>517.21694955704</v>
      </c>
      <c r="E159" s="10">
        <v>3.64404297575642</v>
      </c>
      <c r="F159" s="10">
        <v>2.43091966291809</v>
      </c>
    </row>
    <row r="160" spans="1:6" ht="15">
      <c r="A160" s="10">
        <v>8.229</v>
      </c>
      <c r="B160" s="9">
        <v>4.7</v>
      </c>
      <c r="C160" s="10">
        <v>8.2525</v>
      </c>
      <c r="D160" s="10">
        <v>518.023332248372</v>
      </c>
      <c r="E160" s="10">
        <v>3.6683521723856</v>
      </c>
      <c r="F160" s="10">
        <v>2.43470966156735</v>
      </c>
    </row>
    <row r="161" spans="1:6" ht="15">
      <c r="A161" s="10">
        <v>8.276</v>
      </c>
      <c r="B161" s="9">
        <v>4.7</v>
      </c>
      <c r="C161" s="10">
        <v>8.2995</v>
      </c>
      <c r="D161" s="10">
        <v>518.830033925986</v>
      </c>
      <c r="E161" s="10">
        <v>3.69269926900127</v>
      </c>
      <c r="F161" s="10">
        <v>2.43850115945213</v>
      </c>
    </row>
    <row r="162" spans="1:6" ht="15">
      <c r="A162" s="10">
        <v>8.323</v>
      </c>
      <c r="B162" s="9">
        <v>4.7</v>
      </c>
      <c r="C162" s="10">
        <v>8.3465</v>
      </c>
      <c r="D162" s="10">
        <v>519.636754458354</v>
      </c>
      <c r="E162" s="10">
        <v>3.7170842805958</v>
      </c>
      <c r="F162" s="10">
        <v>2.44229274595426</v>
      </c>
    </row>
    <row r="163" spans="1:6" ht="15">
      <c r="A163" s="10">
        <v>8.37</v>
      </c>
      <c r="B163" s="9">
        <v>4.7</v>
      </c>
      <c r="C163" s="10">
        <v>8.3935</v>
      </c>
      <c r="D163" s="10">
        <v>520.443184930522</v>
      </c>
      <c r="E163" s="10">
        <v>3.74150720805534</v>
      </c>
      <c r="F163" s="10">
        <v>2.44608296917345</v>
      </c>
    </row>
    <row r="164" spans="1:6" ht="15">
      <c r="A164" s="10">
        <v>8.417</v>
      </c>
      <c r="B164" s="9">
        <v>4.7</v>
      </c>
      <c r="C164" s="10">
        <v>8.4405</v>
      </c>
      <c r="D164" s="10">
        <v>521.249007644109</v>
      </c>
      <c r="E164" s="10">
        <v>3.76596803774707</v>
      </c>
      <c r="F164" s="10">
        <v>2.44987033592731</v>
      </c>
    </row>
    <row r="165" spans="1:6" ht="15">
      <c r="A165" s="10">
        <v>8.464</v>
      </c>
      <c r="B165" s="9">
        <v>4.7</v>
      </c>
      <c r="C165" s="10">
        <v>8.4875</v>
      </c>
      <c r="D165" s="10">
        <v>522.05389611731</v>
      </c>
      <c r="E165" s="10">
        <v>3.79046674110634</v>
      </c>
      <c r="F165" s="10">
        <v>2.45365331175136</v>
      </c>
    </row>
    <row r="166" spans="1:6" ht="15">
      <c r="A166" s="10">
        <v>8.511</v>
      </c>
      <c r="B166" s="9">
        <v>4.6</v>
      </c>
      <c r="C166" s="10">
        <v>8.534</v>
      </c>
      <c r="D166" s="10">
        <v>522.848973820679</v>
      </c>
      <c r="E166" s="10">
        <v>3.81500327422386</v>
      </c>
      <c r="F166" s="10">
        <v>2.40510527957512</v>
      </c>
    </row>
    <row r="167" spans="1:6" ht="15">
      <c r="A167" s="10">
        <v>8.557</v>
      </c>
      <c r="B167" s="9">
        <v>4.6</v>
      </c>
      <c r="C167" s="10">
        <v>8.58</v>
      </c>
      <c r="D167" s="10">
        <v>523.63395306</v>
      </c>
      <c r="E167" s="10">
        <v>3.83905432701961</v>
      </c>
      <c r="F167" s="10">
        <v>2.408716184076</v>
      </c>
    </row>
    <row r="168" spans="1:6" ht="15">
      <c r="A168" s="10">
        <v>8.603</v>
      </c>
      <c r="B168" s="9">
        <v>4.6</v>
      </c>
      <c r="C168" s="10">
        <v>8.626</v>
      </c>
      <c r="D168" s="10">
        <v>524.417059644823</v>
      </c>
      <c r="E168" s="10">
        <v>3.86314148886037</v>
      </c>
      <c r="F168" s="10">
        <v>2.41231847436619</v>
      </c>
    </row>
    <row r="169" spans="1:6" ht="15">
      <c r="A169" s="10">
        <v>8.649</v>
      </c>
      <c r="B169" s="9">
        <v>4.6</v>
      </c>
      <c r="C169" s="10">
        <v>8.672</v>
      </c>
      <c r="D169" s="10">
        <v>525.197954904269</v>
      </c>
      <c r="E169" s="10">
        <v>3.88726467360403</v>
      </c>
      <c r="F169" s="10">
        <v>2.41591059255964</v>
      </c>
    </row>
    <row r="170" spans="1:6" ht="15">
      <c r="A170" s="10">
        <v>8.695</v>
      </c>
      <c r="B170" s="9">
        <v>4.6</v>
      </c>
      <c r="C170" s="10">
        <v>8.718</v>
      </c>
      <c r="D170" s="10">
        <v>525.976292108039</v>
      </c>
      <c r="E170" s="10">
        <v>3.91142377952963</v>
      </c>
      <c r="F170" s="10">
        <v>2.41949094369698</v>
      </c>
    </row>
    <row r="171" spans="1:6" ht="15">
      <c r="A171" s="10">
        <v>8.741</v>
      </c>
      <c r="B171" s="9">
        <v>4.6</v>
      </c>
      <c r="C171" s="10">
        <v>8.764</v>
      </c>
      <c r="D171" s="10">
        <v>526.751716466413</v>
      </c>
      <c r="E171" s="10">
        <v>3.9356186889666</v>
      </c>
      <c r="F171" s="10">
        <v>2.4230578957455</v>
      </c>
    </row>
    <row r="172" spans="1:6" ht="15">
      <c r="A172" s="10">
        <v>8.787</v>
      </c>
      <c r="B172" s="9">
        <v>4.6</v>
      </c>
      <c r="C172" s="10">
        <v>8.81</v>
      </c>
      <c r="D172" s="10">
        <v>527.52386513025</v>
      </c>
      <c r="E172" s="10">
        <v>3.95984926792405</v>
      </c>
      <c r="F172" s="10">
        <v>2.42660977959915</v>
      </c>
    </row>
    <row r="173" spans="1:6" ht="15">
      <c r="A173" s="10">
        <v>8.833</v>
      </c>
      <c r="B173" s="9">
        <v>4.6</v>
      </c>
      <c r="C173" s="10">
        <v>8.856</v>
      </c>
      <c r="D173" s="10">
        <v>528.292367190989</v>
      </c>
      <c r="E173" s="10">
        <v>3.98411536572004</v>
      </c>
      <c r="F173" s="10">
        <v>2.43014488907855</v>
      </c>
    </row>
    <row r="174" spans="1:6" ht="15">
      <c r="A174" s="10">
        <v>8.879</v>
      </c>
      <c r="B174" s="9">
        <v>4.6</v>
      </c>
      <c r="C174" s="10">
        <v>8.902</v>
      </c>
      <c r="D174" s="10">
        <v>529.056843680647</v>
      </c>
      <c r="E174" s="10">
        <v>4.00841681461083</v>
      </c>
      <c r="F174" s="10">
        <v>2.43366148093097</v>
      </c>
    </row>
    <row r="175" spans="1:6" ht="15">
      <c r="A175" s="10">
        <v>8.925</v>
      </c>
      <c r="B175" s="9">
        <v>4.6</v>
      </c>
      <c r="C175" s="10">
        <v>8.948</v>
      </c>
      <c r="D175" s="10">
        <v>529.816907571821</v>
      </c>
      <c r="E175" s="10">
        <v>4.03275342942014</v>
      </c>
      <c r="F175" s="10">
        <v>2.43715777483038</v>
      </c>
    </row>
    <row r="176" spans="1:6" ht="15">
      <c r="A176" s="10">
        <v>8.971</v>
      </c>
      <c r="B176" s="9">
        <v>4.6</v>
      </c>
      <c r="C176" s="10">
        <v>8.994</v>
      </c>
      <c r="D176" s="10">
        <v>530.572163777687</v>
      </c>
      <c r="E176" s="10">
        <v>4.05712500716844</v>
      </c>
      <c r="F176" s="10">
        <v>2.44063195337736</v>
      </c>
    </row>
    <row r="177" spans="1:6" ht="15">
      <c r="A177" s="10">
        <v>9.017</v>
      </c>
      <c r="B177" s="9">
        <v>4.6</v>
      </c>
      <c r="C177" s="10">
        <v>9.04</v>
      </c>
      <c r="D177" s="10">
        <v>531.322209152</v>
      </c>
      <c r="E177" s="10">
        <v>4.08153132670222</v>
      </c>
      <c r="F177" s="10">
        <v>2.4440821620992</v>
      </c>
    </row>
    <row r="178" spans="1:6" ht="15">
      <c r="A178" s="10">
        <v>9.063</v>
      </c>
      <c r="B178" s="9">
        <v>4.6</v>
      </c>
      <c r="C178" s="10">
        <v>9.086</v>
      </c>
      <c r="D178" s="10">
        <v>532.066632489095</v>
      </c>
      <c r="E178" s="10">
        <v>4.10597214832321</v>
      </c>
      <c r="F178" s="10">
        <v>2.44750650944984</v>
      </c>
    </row>
    <row r="179" spans="1:6" ht="15">
      <c r="A179" s="10">
        <v>9.109</v>
      </c>
      <c r="B179" s="9">
        <v>4.6</v>
      </c>
      <c r="C179" s="10">
        <v>9.132</v>
      </c>
      <c r="D179" s="10">
        <v>532.805014523885</v>
      </c>
      <c r="E179" s="10">
        <v>4.13044721341771</v>
      </c>
      <c r="F179" s="10">
        <v>2.45090306680987</v>
      </c>
    </row>
    <row r="180" spans="1:6" ht="15">
      <c r="A180" s="10">
        <v>9.155</v>
      </c>
      <c r="B180" s="9">
        <v>8</v>
      </c>
      <c r="C180" s="10">
        <v>9.195</v>
      </c>
      <c r="D180" s="10">
        <v>533.805693867328</v>
      </c>
      <c r="E180" s="10">
        <v>4.15495624408581</v>
      </c>
      <c r="F180" s="10">
        <v>4.27044555093862</v>
      </c>
    </row>
    <row r="181" spans="1:6" ht="15">
      <c r="A181" s="10">
        <v>9.235</v>
      </c>
      <c r="B181" s="9">
        <v>7</v>
      </c>
      <c r="C181" s="10">
        <v>9.27</v>
      </c>
      <c r="D181" s="10">
        <v>534.97959927225</v>
      </c>
      <c r="E181" s="10">
        <v>4.19766069959519</v>
      </c>
      <c r="F181" s="10">
        <v>3.74485719490575</v>
      </c>
    </row>
    <row r="182" spans="1:6" ht="15">
      <c r="A182" s="10">
        <v>9.305</v>
      </c>
      <c r="B182" s="9">
        <v>5.6</v>
      </c>
      <c r="C182" s="10">
        <v>9.333</v>
      </c>
      <c r="D182" s="10">
        <v>535.949737623063</v>
      </c>
      <c r="E182" s="10">
        <v>4.23510927154425</v>
      </c>
      <c r="F182" s="10">
        <v>3.00131853068915</v>
      </c>
    </row>
    <row r="183" spans="1:6" ht="15">
      <c r="A183" s="10">
        <v>9.361</v>
      </c>
      <c r="B183" s="9">
        <v>5.6</v>
      </c>
      <c r="C183" s="10">
        <v>9.389</v>
      </c>
      <c r="D183" s="10">
        <v>536.798844274491</v>
      </c>
      <c r="E183" s="10">
        <v>4.26512245685114</v>
      </c>
      <c r="F183" s="10">
        <v>3.00607352793715</v>
      </c>
    </row>
    <row r="184" spans="1:6" ht="15">
      <c r="A184" s="10">
        <v>9.417</v>
      </c>
      <c r="B184" s="9">
        <v>5.6</v>
      </c>
      <c r="C184" s="10">
        <v>9.445</v>
      </c>
      <c r="D184" s="10">
        <v>537.634605598578</v>
      </c>
      <c r="E184" s="10">
        <v>4.29518319213051</v>
      </c>
      <c r="F184" s="10">
        <v>3.01075379135204</v>
      </c>
    </row>
    <row r="185" spans="1:6" ht="15">
      <c r="A185" s="10">
        <v>9.473</v>
      </c>
      <c r="B185" s="9">
        <v>5.6</v>
      </c>
      <c r="C185" s="10">
        <v>9.501</v>
      </c>
      <c r="D185" s="10">
        <v>538.456153244451</v>
      </c>
      <c r="E185" s="10">
        <v>4.32529073004403</v>
      </c>
      <c r="F185" s="10">
        <v>3.01535445816892</v>
      </c>
    </row>
    <row r="186" spans="1:6" ht="15">
      <c r="A186" s="10">
        <v>9.529</v>
      </c>
      <c r="B186" s="9">
        <v>5.6</v>
      </c>
      <c r="C186" s="10">
        <v>9.557</v>
      </c>
      <c r="D186" s="10">
        <v>539.262601159143</v>
      </c>
      <c r="E186" s="10">
        <v>4.35544427462572</v>
      </c>
      <c r="F186" s="10">
        <v>3.0198705664912</v>
      </c>
    </row>
    <row r="187" spans="1:6" ht="15">
      <c r="A187" s="10">
        <v>9.585</v>
      </c>
      <c r="B187" s="9">
        <v>5.6</v>
      </c>
      <c r="C187" s="10">
        <v>9.613</v>
      </c>
      <c r="D187" s="10">
        <v>540.053045587595</v>
      </c>
      <c r="E187" s="10">
        <v>4.38564298029064</v>
      </c>
      <c r="F187" s="10">
        <v>3.02429705529053</v>
      </c>
    </row>
    <row r="188" spans="1:6" ht="15">
      <c r="A188" s="10">
        <v>9.641</v>
      </c>
      <c r="B188" s="9">
        <v>5.6</v>
      </c>
      <c r="C188" s="10">
        <v>9.669</v>
      </c>
      <c r="D188" s="10">
        <v>540.826565072655</v>
      </c>
      <c r="E188" s="10">
        <v>4.41588595084354</v>
      </c>
      <c r="F188" s="10">
        <v>3.02862876440687</v>
      </c>
    </row>
    <row r="189" spans="1:6" ht="15">
      <c r="A189" s="10">
        <v>9.697</v>
      </c>
      <c r="B189" s="9">
        <v>5.6</v>
      </c>
      <c r="C189" s="10">
        <v>9.725</v>
      </c>
      <c r="D189" s="10">
        <v>541.582220455078</v>
      </c>
      <c r="E189" s="10">
        <v>4.44617223848761</v>
      </c>
      <c r="F189" s="10">
        <v>3.03286043454844</v>
      </c>
    </row>
    <row r="190" spans="1:6" ht="15">
      <c r="A190" s="10">
        <v>9.753</v>
      </c>
      <c r="B190" s="9">
        <v>5.6</v>
      </c>
      <c r="C190" s="10">
        <v>9.781</v>
      </c>
      <c r="D190" s="10">
        <v>542.319054873527</v>
      </c>
      <c r="E190" s="10">
        <v>4.47650084283309</v>
      </c>
      <c r="F190" s="10">
        <v>3.03698670729175</v>
      </c>
    </row>
    <row r="191" spans="1:6" ht="15">
      <c r="A191" s="10">
        <v>9.809</v>
      </c>
      <c r="B191" s="9">
        <v>5.6</v>
      </c>
      <c r="C191" s="10">
        <v>9.837</v>
      </c>
      <c r="D191" s="10">
        <v>543.036093764571</v>
      </c>
      <c r="E191" s="10">
        <v>4.50687070990601</v>
      </c>
      <c r="F191" s="10">
        <v>3.0410021250816</v>
      </c>
    </row>
    <row r="192" spans="1:6" ht="15">
      <c r="A192" s="10">
        <v>9.865</v>
      </c>
      <c r="B192" s="9">
        <v>5.5</v>
      </c>
      <c r="C192" s="10">
        <v>9.8925</v>
      </c>
      <c r="D192" s="10">
        <v>543.726223261685</v>
      </c>
      <c r="E192" s="10">
        <v>4.53728073115683</v>
      </c>
      <c r="F192" s="10">
        <v>2.99049422793927</v>
      </c>
    </row>
    <row r="193" spans="1:6" ht="15">
      <c r="A193" s="10">
        <v>9.92</v>
      </c>
      <c r="B193" s="9">
        <v>5.5</v>
      </c>
      <c r="C193" s="10">
        <v>9.9475</v>
      </c>
      <c r="D193" s="10">
        <v>544.389025371778</v>
      </c>
      <c r="E193" s="10">
        <v>4.56718567343622</v>
      </c>
      <c r="F193" s="10">
        <v>2.99413963954478</v>
      </c>
    </row>
    <row r="194" spans="1:6" ht="15">
      <c r="A194" s="10">
        <v>9.975</v>
      </c>
      <c r="B194" s="9">
        <v>5.5</v>
      </c>
      <c r="C194" s="10">
        <v>10.0025</v>
      </c>
      <c r="D194" s="10">
        <v>545.029836792513</v>
      </c>
      <c r="E194" s="10">
        <v>4.59712706983167</v>
      </c>
      <c r="F194" s="10">
        <v>2.99766410235882</v>
      </c>
    </row>
    <row r="195" spans="1:6" ht="15">
      <c r="A195" s="10">
        <v>10.03</v>
      </c>
      <c r="B195" s="9">
        <v>5.5</v>
      </c>
      <c r="C195" s="10">
        <v>10.0575</v>
      </c>
      <c r="D195" s="10">
        <v>545.647667759013</v>
      </c>
      <c r="E195" s="10">
        <v>4.62710371085526</v>
      </c>
      <c r="F195" s="10">
        <v>3.00106217267457</v>
      </c>
    </row>
    <row r="196" spans="1:6" ht="15">
      <c r="A196" s="10">
        <v>10.085</v>
      </c>
      <c r="B196" s="9">
        <v>5.5</v>
      </c>
      <c r="C196" s="10">
        <v>10.1125</v>
      </c>
      <c r="D196" s="10">
        <v>546.241512035278</v>
      </c>
      <c r="E196" s="10">
        <v>4.657114332582</v>
      </c>
      <c r="F196" s="10">
        <v>3.00432831619403</v>
      </c>
    </row>
    <row r="197" spans="1:6" ht="15">
      <c r="A197" s="10">
        <v>10.14</v>
      </c>
      <c r="B197" s="9">
        <v>5.5</v>
      </c>
      <c r="C197" s="10">
        <v>10.1675</v>
      </c>
      <c r="D197" s="10">
        <v>546.810346914185</v>
      </c>
      <c r="E197" s="10">
        <v>4.68715761574394</v>
      </c>
      <c r="F197" s="10">
        <v>3.00745690802802</v>
      </c>
    </row>
    <row r="198" spans="1:6" ht="15">
      <c r="A198" s="10">
        <v>10.195</v>
      </c>
      <c r="B198" s="9">
        <v>5</v>
      </c>
      <c r="C198" s="10">
        <v>10.22</v>
      </c>
      <c r="D198" s="10">
        <v>547.329041076</v>
      </c>
      <c r="E198" s="10">
        <v>4.71723218482422</v>
      </c>
      <c r="F198" s="10">
        <v>2.73664520538</v>
      </c>
    </row>
    <row r="199" spans="1:6" ht="15">
      <c r="A199" s="10">
        <v>10.245</v>
      </c>
      <c r="B199" s="9">
        <v>4.3</v>
      </c>
      <c r="C199" s="10">
        <v>10.2665</v>
      </c>
      <c r="D199" s="10">
        <v>547.76789844273</v>
      </c>
      <c r="E199" s="10">
        <v>4.74459863687802</v>
      </c>
      <c r="F199" s="10">
        <v>2.35540196330374</v>
      </c>
    </row>
    <row r="200" spans="1:6" ht="15">
      <c r="A200" s="10">
        <v>10.288</v>
      </c>
      <c r="B200" s="9">
        <v>4.3</v>
      </c>
      <c r="C200" s="10">
        <v>10.3095</v>
      </c>
      <c r="D200" s="10">
        <v>548.155952181132</v>
      </c>
      <c r="E200" s="10">
        <v>4.76815265651106</v>
      </c>
      <c r="F200" s="10">
        <v>2.35707059437887</v>
      </c>
    </row>
    <row r="201" spans="1:6" ht="15">
      <c r="A201" s="10">
        <v>10.331</v>
      </c>
      <c r="B201" s="9">
        <v>4.2</v>
      </c>
      <c r="C201" s="10">
        <v>10.352</v>
      </c>
      <c r="D201" s="10">
        <v>548.522193498317</v>
      </c>
      <c r="E201" s="10">
        <v>4.79172336245485</v>
      </c>
      <c r="F201" s="10">
        <v>2.30379321269293</v>
      </c>
    </row>
    <row r="202" spans="1:6" ht="15">
      <c r="A202" s="10">
        <v>10.373</v>
      </c>
      <c r="B202" s="9">
        <v>4.2</v>
      </c>
      <c r="C202" s="10">
        <v>10.394</v>
      </c>
      <c r="D202" s="10">
        <v>548.866732507607</v>
      </c>
      <c r="E202" s="10">
        <v>4.81476129458178</v>
      </c>
      <c r="F202" s="10">
        <v>2.30524027653195</v>
      </c>
    </row>
    <row r="203" spans="1:6" ht="15">
      <c r="A203" s="10">
        <v>10.415</v>
      </c>
      <c r="B203" s="9">
        <v>4.2</v>
      </c>
      <c r="C203" s="10">
        <v>10.436</v>
      </c>
      <c r="D203" s="10">
        <v>549.193485081965</v>
      </c>
      <c r="E203" s="10">
        <v>4.8378136973471</v>
      </c>
      <c r="F203" s="10">
        <v>2.30661263734425</v>
      </c>
    </row>
    <row r="204" spans="1:6" ht="15">
      <c r="A204" s="10">
        <v>10.457</v>
      </c>
      <c r="B204" s="9">
        <v>4.2</v>
      </c>
      <c r="C204" s="10">
        <v>10.478</v>
      </c>
      <c r="D204" s="10">
        <v>549.501951794183</v>
      </c>
      <c r="E204" s="10">
        <v>4.86087982372054</v>
      </c>
      <c r="F204" s="10">
        <v>2.30790819753557</v>
      </c>
    </row>
    <row r="205" spans="1:6" ht="15">
      <c r="A205" s="10">
        <v>10.499</v>
      </c>
      <c r="B205" s="9">
        <v>4.2</v>
      </c>
      <c r="C205" s="10">
        <v>10.52</v>
      </c>
      <c r="D205" s="10">
        <v>549.791627616</v>
      </c>
      <c r="E205" s="10">
        <v>4.8839589056959</v>
      </c>
      <c r="F205" s="10">
        <v>2.3091248359872</v>
      </c>
    </row>
    <row r="206" spans="1:6" ht="15">
      <c r="A206" s="10">
        <v>10.541</v>
      </c>
      <c r="B206" s="9">
        <v>4.2</v>
      </c>
      <c r="C206" s="10">
        <v>10.562</v>
      </c>
      <c r="D206" s="10">
        <v>550.062001918103</v>
      </c>
      <c r="E206" s="10">
        <v>4.90705015405577</v>
      </c>
      <c r="F206" s="10">
        <v>2.31026040805603</v>
      </c>
    </row>
    <row r="207" spans="1:6" ht="15">
      <c r="A207" s="10">
        <v>10.583</v>
      </c>
      <c r="B207" s="9">
        <v>4.2</v>
      </c>
      <c r="C207" s="10">
        <v>10.604</v>
      </c>
      <c r="D207" s="10">
        <v>550.312558470125</v>
      </c>
      <c r="E207" s="10">
        <v>4.93015275813633</v>
      </c>
      <c r="F207" s="10">
        <v>2.31131274557452</v>
      </c>
    </row>
    <row r="208" spans="1:6" ht="15">
      <c r="A208" s="10">
        <v>10.625</v>
      </c>
      <c r="B208" s="9">
        <v>4.2</v>
      </c>
      <c r="C208" s="10">
        <v>10.646</v>
      </c>
      <c r="D208" s="10">
        <v>550.542775440647</v>
      </c>
      <c r="E208" s="10">
        <v>4.95326588559207</v>
      </c>
      <c r="F208" s="10">
        <v>2.31227965685072</v>
      </c>
    </row>
    <row r="209" spans="1:6" ht="15">
      <c r="A209" s="10">
        <v>10.667</v>
      </c>
      <c r="B209" s="9">
        <v>4.2</v>
      </c>
      <c r="C209" s="10">
        <v>10.688</v>
      </c>
      <c r="D209" s="10">
        <v>550.752125397197</v>
      </c>
      <c r="E209" s="10">
        <v>4.97638868216058</v>
      </c>
      <c r="F209" s="10">
        <v>2.31315892666823</v>
      </c>
    </row>
    <row r="210" spans="1:6" ht="15">
      <c r="A210" s="10">
        <v>10.709</v>
      </c>
      <c r="B210" s="9">
        <v>4.2</v>
      </c>
      <c r="C210" s="10">
        <v>10.73</v>
      </c>
      <c r="D210" s="10">
        <v>550.94007530625</v>
      </c>
      <c r="E210" s="10">
        <v>4.99952027142726</v>
      </c>
      <c r="F210" s="10">
        <v>2.31394831628625</v>
      </c>
    </row>
    <row r="211" spans="1:6" ht="15">
      <c r="A211" s="10">
        <v>10.751</v>
      </c>
      <c r="B211" s="9">
        <v>4.2</v>
      </c>
      <c r="C211" s="10">
        <v>10.772</v>
      </c>
      <c r="D211" s="10">
        <v>551.106086533229</v>
      </c>
      <c r="E211" s="10">
        <v>5.02265975459012</v>
      </c>
      <c r="F211" s="10">
        <v>2.31464556343956</v>
      </c>
    </row>
    <row r="212" spans="1:6" ht="15">
      <c r="A212" s="10">
        <v>10.793</v>
      </c>
      <c r="B212" s="9">
        <v>4.2</v>
      </c>
      <c r="C212" s="10">
        <v>10.814</v>
      </c>
      <c r="D212" s="10">
        <v>551.249614842503</v>
      </c>
      <c r="E212" s="10">
        <v>5.04580621022452</v>
      </c>
      <c r="F212" s="10">
        <v>2.31524838233851</v>
      </c>
    </row>
    <row r="213" spans="1:6" ht="15">
      <c r="A213" s="10">
        <v>10.835</v>
      </c>
      <c r="B213" s="9">
        <v>4.2</v>
      </c>
      <c r="C213" s="10">
        <v>10.856</v>
      </c>
      <c r="D213" s="10">
        <v>551.370110397389</v>
      </c>
      <c r="E213" s="10">
        <v>5.06895869404791</v>
      </c>
      <c r="F213" s="10">
        <v>2.31575446366903</v>
      </c>
    </row>
    <row r="214" spans="1:6" ht="15">
      <c r="A214" s="10">
        <v>10.877</v>
      </c>
      <c r="B214" s="9">
        <v>4.2</v>
      </c>
      <c r="C214" s="10">
        <v>10.898</v>
      </c>
      <c r="D214" s="10">
        <v>551.467017760151</v>
      </c>
      <c r="E214" s="10">
        <v>5.0921162386846</v>
      </c>
      <c r="F214" s="10">
        <v>2.31616147459263</v>
      </c>
    </row>
    <row r="215" spans="1:6" ht="15">
      <c r="A215" s="10">
        <v>10.919</v>
      </c>
      <c r="B215" s="9">
        <v>4.2</v>
      </c>
      <c r="C215" s="10">
        <v>10.94</v>
      </c>
      <c r="D215" s="10">
        <v>551.539775892</v>
      </c>
      <c r="E215" s="10">
        <v>5.11527785343052</v>
      </c>
      <c r="F215" s="10">
        <v>2.3164670587464</v>
      </c>
    </row>
    <row r="216" spans="1:6" ht="15">
      <c r="A216" s="10">
        <v>10.961</v>
      </c>
      <c r="B216" s="9">
        <v>4.2</v>
      </c>
      <c r="C216" s="10">
        <v>10.982</v>
      </c>
      <c r="D216" s="10">
        <v>551.587818153095</v>
      </c>
      <c r="E216" s="10">
        <v>5.13844252401799</v>
      </c>
      <c r="F216" s="10">
        <v>2.316668836243</v>
      </c>
    </row>
    <row r="217" spans="1:6" ht="15">
      <c r="A217" s="10">
        <v>11.003</v>
      </c>
      <c r="B217" s="9">
        <v>4.2</v>
      </c>
      <c r="C217" s="10">
        <v>11.024</v>
      </c>
      <c r="D217" s="10">
        <v>551.610572302541</v>
      </c>
      <c r="E217" s="10">
        <v>5.16160921238042</v>
      </c>
      <c r="F217" s="10">
        <v>2.31676440367067</v>
      </c>
    </row>
    <row r="218" spans="1:6" ht="15">
      <c r="A218" s="10">
        <v>11.045</v>
      </c>
      <c r="B218" s="9">
        <v>5</v>
      </c>
      <c r="C218" s="10">
        <v>11.07</v>
      </c>
      <c r="D218" s="10">
        <v>551.60579391225</v>
      </c>
      <c r="E218" s="10">
        <v>5.18477685641712</v>
      </c>
      <c r="F218" s="10">
        <v>2.75802896956125</v>
      </c>
    </row>
    <row r="219" spans="1:6" ht="15">
      <c r="A219" s="10">
        <v>11.095</v>
      </c>
      <c r="B219" s="9">
        <v>5</v>
      </c>
      <c r="C219" s="10">
        <v>11.12</v>
      </c>
      <c r="D219" s="10">
        <v>551.564512896</v>
      </c>
      <c r="E219" s="10">
        <v>5.21235714611274</v>
      </c>
      <c r="F219" s="10">
        <v>2.75782256448</v>
      </c>
    </row>
    <row r="220" spans="1:6" ht="15">
      <c r="A220" s="10">
        <v>11.145</v>
      </c>
      <c r="B220" s="9">
        <v>4.4</v>
      </c>
      <c r="C220" s="10">
        <v>11.167</v>
      </c>
      <c r="D220" s="10">
        <v>551.490568005539</v>
      </c>
      <c r="E220" s="10">
        <v>5.23993537175754</v>
      </c>
      <c r="F220" s="10">
        <v>2.42655849922437</v>
      </c>
    </row>
    <row r="221" spans="1:6" ht="15">
      <c r="A221" s="10">
        <v>11.189</v>
      </c>
      <c r="B221" s="9">
        <v>4.4</v>
      </c>
      <c r="C221" s="10">
        <v>11.211</v>
      </c>
      <c r="D221" s="10">
        <v>551.389722782973</v>
      </c>
      <c r="E221" s="10">
        <v>5.26420095674978</v>
      </c>
      <c r="F221" s="10">
        <v>2.42611478024508</v>
      </c>
    </row>
    <row r="222" spans="1:6" ht="15">
      <c r="A222" s="10">
        <v>11.233</v>
      </c>
      <c r="B222" s="9">
        <v>4.4</v>
      </c>
      <c r="C222" s="10">
        <v>11.255</v>
      </c>
      <c r="D222" s="10">
        <v>551.257591232578</v>
      </c>
      <c r="E222" s="10">
        <v>5.28846210455223</v>
      </c>
      <c r="F222" s="10">
        <v>2.42553340142334</v>
      </c>
    </row>
    <row r="223" spans="1:6" ht="15">
      <c r="A223" s="10">
        <v>11.277</v>
      </c>
      <c r="B223" s="9">
        <v>4.3</v>
      </c>
      <c r="C223" s="10">
        <v>11.2985</v>
      </c>
      <c r="D223" s="10">
        <v>551.095520973262</v>
      </c>
      <c r="E223" s="10">
        <v>5.31271743856646</v>
      </c>
      <c r="F223" s="10">
        <v>2.36971074018503</v>
      </c>
    </row>
    <row r="224" spans="1:6" ht="15">
      <c r="A224" s="10">
        <v>11.32</v>
      </c>
      <c r="B224" s="9">
        <v>4.3</v>
      </c>
      <c r="C224" s="10">
        <v>11.3415</v>
      </c>
      <c r="D224" s="10">
        <v>550.903919163596</v>
      </c>
      <c r="E224" s="10">
        <v>5.33641454596831</v>
      </c>
      <c r="F224" s="10">
        <v>2.36888685240346</v>
      </c>
    </row>
    <row r="225" spans="1:6" ht="15">
      <c r="A225" s="10">
        <v>11.363</v>
      </c>
      <c r="B225" s="9">
        <v>4.3</v>
      </c>
      <c r="C225" s="10">
        <v>11.3845</v>
      </c>
      <c r="D225" s="10">
        <v>550.680436362725</v>
      </c>
      <c r="E225" s="10">
        <v>5.36010341449235</v>
      </c>
      <c r="F225" s="10">
        <v>2.36792587635972</v>
      </c>
    </row>
    <row r="226" spans="1:6" ht="15">
      <c r="A226" s="10">
        <v>11.406</v>
      </c>
      <c r="B226" s="9">
        <v>4.3</v>
      </c>
      <c r="C226" s="10">
        <v>11.4275</v>
      </c>
      <c r="D226" s="10">
        <v>550.424400943215</v>
      </c>
      <c r="E226" s="10">
        <v>5.38378267325594</v>
      </c>
      <c r="F226" s="10">
        <v>2.36682492405583</v>
      </c>
    </row>
    <row r="227" spans="1:6" ht="15">
      <c r="A227" s="10">
        <v>11.449</v>
      </c>
      <c r="B227" s="9">
        <v>4.3</v>
      </c>
      <c r="C227" s="10">
        <v>11.4705</v>
      </c>
      <c r="D227" s="10">
        <v>550.135135123796</v>
      </c>
      <c r="E227" s="10">
        <v>5.4074509224965</v>
      </c>
      <c r="F227" s="10">
        <v>2.36558108103232</v>
      </c>
    </row>
    <row r="228" spans="1:6" ht="15">
      <c r="A228" s="10">
        <v>11.492</v>
      </c>
      <c r="B228" s="9">
        <v>4.3</v>
      </c>
      <c r="C228" s="10">
        <v>11.5135</v>
      </c>
      <c r="D228" s="10">
        <v>549.81195496935</v>
      </c>
      <c r="E228" s="10">
        <v>5.43110673330683</v>
      </c>
      <c r="F228" s="10">
        <v>2.36419140636821</v>
      </c>
    </row>
    <row r="229" spans="1:6" ht="15">
      <c r="A229" s="10">
        <v>11.535</v>
      </c>
      <c r="B229" s="9">
        <v>4.3</v>
      </c>
      <c r="C229" s="10">
        <v>11.5565</v>
      </c>
      <c r="D229" s="10">
        <v>549.454170390921</v>
      </c>
      <c r="E229" s="10">
        <v>5.45474864737051</v>
      </c>
      <c r="F229" s="10">
        <v>2.36265293268096</v>
      </c>
    </row>
    <row r="230" spans="1:6" ht="15">
      <c r="A230" s="10">
        <v>11.578</v>
      </c>
      <c r="B230" s="9">
        <v>4.3</v>
      </c>
      <c r="C230" s="10">
        <v>11.5995</v>
      </c>
      <c r="D230" s="10">
        <v>549.06108514571</v>
      </c>
      <c r="E230" s="10">
        <v>5.47837517669732</v>
      </c>
      <c r="F230" s="10">
        <v>2.36096266612655</v>
      </c>
    </row>
    <row r="231" spans="1:6" ht="15">
      <c r="A231" s="10">
        <v>11.621</v>
      </c>
      <c r="B231" s="9">
        <v>4.3</v>
      </c>
      <c r="C231" s="10">
        <v>11.6425</v>
      </c>
      <c r="D231" s="10">
        <v>548.631996837075</v>
      </c>
      <c r="E231" s="10">
        <v>5.50198480335858</v>
      </c>
      <c r="F231" s="10">
        <v>2.35911758639942</v>
      </c>
    </row>
    <row r="232" spans="1:6" ht="15">
      <c r="A232" s="10">
        <v>11.664</v>
      </c>
      <c r="B232" s="9">
        <v>4.3</v>
      </c>
      <c r="C232" s="10">
        <v>11.6855</v>
      </c>
      <c r="D232" s="10">
        <v>548.166196914535</v>
      </c>
      <c r="E232" s="10">
        <v>5.52557597922258</v>
      </c>
      <c r="F232" s="10">
        <v>2.3571146467325</v>
      </c>
    </row>
    <row r="233" spans="1:6" ht="15">
      <c r="A233" s="10">
        <v>11.707</v>
      </c>
      <c r="B233" s="9">
        <v>4.3</v>
      </c>
      <c r="C233" s="10">
        <v>11.7285</v>
      </c>
      <c r="D233" s="10">
        <v>547.662970673764</v>
      </c>
      <c r="E233" s="10">
        <v>5.5491471256899</v>
      </c>
      <c r="F233" s="10">
        <v>2.35495077389718</v>
      </c>
    </row>
    <row r="234" spans="1:6" ht="15">
      <c r="A234" s="10">
        <v>11.75</v>
      </c>
      <c r="B234" s="9">
        <v>4.3</v>
      </c>
      <c r="C234" s="10">
        <v>11.7715</v>
      </c>
      <c r="D234" s="10">
        <v>547.121597256597</v>
      </c>
      <c r="E234" s="10">
        <v>5.57269663342887</v>
      </c>
      <c r="F234" s="10">
        <v>2.35262286820337</v>
      </c>
    </row>
    <row r="235" spans="1:6" ht="15">
      <c r="A235" s="10">
        <v>11.793</v>
      </c>
      <c r="B235" s="9">
        <v>4.3</v>
      </c>
      <c r="C235" s="10">
        <v>11.8145</v>
      </c>
      <c r="D235" s="10">
        <v>546.541349651026</v>
      </c>
      <c r="E235" s="10">
        <v>5.59622286211091</v>
      </c>
      <c r="F235" s="10">
        <v>2.35012780349941</v>
      </c>
    </row>
    <row r="236" spans="1:6" ht="15">
      <c r="A236" s="10">
        <v>11.836</v>
      </c>
      <c r="B236" s="9">
        <v>4.3</v>
      </c>
      <c r="C236" s="10">
        <v>11.8575</v>
      </c>
      <c r="D236" s="10">
        <v>545.9214946912</v>
      </c>
      <c r="E236" s="10">
        <v>5.6197241401459</v>
      </c>
      <c r="F236" s="10">
        <v>2.34746242717216</v>
      </c>
    </row>
    <row r="237" spans="1:6" ht="15">
      <c r="A237" s="10">
        <v>11.879</v>
      </c>
      <c r="B237" s="9">
        <v>4.3</v>
      </c>
      <c r="C237" s="10">
        <v>11.9005</v>
      </c>
      <c r="D237" s="10">
        <v>545.261293057429</v>
      </c>
      <c r="E237" s="10">
        <v>5.64319876441762</v>
      </c>
      <c r="F237" s="10">
        <v>2.34462356014695</v>
      </c>
    </row>
    <row r="238" spans="1:6" ht="15">
      <c r="A238" s="10">
        <v>11.922</v>
      </c>
      <c r="B238" s="9">
        <v>4.3</v>
      </c>
      <c r="C238" s="10">
        <v>11.9435</v>
      </c>
      <c r="D238" s="10">
        <v>544.559999276178</v>
      </c>
      <c r="E238" s="10">
        <v>5.66664500001909</v>
      </c>
      <c r="F238" s="10">
        <v>2.34160799688757</v>
      </c>
    </row>
    <row r="239" spans="1:6" ht="15">
      <c r="A239" s="10">
        <v>11.965</v>
      </c>
      <c r="B239" s="9">
        <v>5</v>
      </c>
      <c r="C239" s="10">
        <v>11.99</v>
      </c>
      <c r="D239" s="10">
        <v>543.75450912825</v>
      </c>
      <c r="E239" s="10">
        <v>5.69006107998797</v>
      </c>
      <c r="F239" s="10">
        <v>2.71877254564125</v>
      </c>
    </row>
    <row r="240" spans="1:5" ht="15">
      <c r="A240" s="10">
        <v>12.015</v>
      </c>
      <c r="E240" s="10">
        <v>5.71724880544438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2015-06-15T15:51:40Z</dcterms:modified>
  <cp:category/>
  <cp:version/>
  <cp:contentType/>
  <cp:contentStatus/>
</cp:coreProperties>
</file>