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88" windowWidth="14856" windowHeight="9000" activeTab="0"/>
  </bookViews>
  <sheets>
    <sheet name="Basic Information" sheetId="1" r:id="rId1"/>
    <sheet name="dust samples" sheetId="2" r:id="rId2"/>
    <sheet name="isotope samples" sheetId="3" r:id="rId3"/>
    <sheet name="dating file" sheetId="4" r:id="rId4"/>
    <sheet name="ann accum dust" sheetId="5" r:id="rId5"/>
    <sheet name="ann accum O18" sheetId="6" r:id="rId6"/>
    <sheet name="ann avg data" sheetId="7" r:id="rId7"/>
    <sheet name="density data" sheetId="8" r:id="rId8"/>
    <sheet name="W.E. depth calcualtion" sheetId="9" r:id="rId9"/>
    <sheet name="Stratigraphy" sheetId="10" r:id="rId10"/>
    <sheet name="Beta data" sheetId="11" r:id="rId11"/>
    <sheet name="chem samples" sheetId="12" r:id="rId12"/>
    <sheet name="chem ann data" sheetId="13" r:id="rId13"/>
    <sheet name="core log" sheetId="14" r:id="rId14"/>
    <sheet name="syntheses" sheetId="15" r:id="rId15"/>
  </sheets>
  <definedNames>
    <definedName name="_7247EXC" localSheetId="1">'dust samples'!$A$8:$T$467</definedName>
  </definedNames>
  <calcPr fullCalcOnLoad="1"/>
</workbook>
</file>

<file path=xl/sharedStrings.xml><?xml version="1.0" encoding="utf-8"?>
<sst xmlns="http://schemas.openxmlformats.org/spreadsheetml/2006/main" count="407" uniqueCount="202">
  <si>
    <t>Core Name</t>
  </si>
  <si>
    <t>Individual Sample Data: Microparticles</t>
  </si>
  <si>
    <t>Date</t>
  </si>
  <si>
    <t>Analyzed</t>
  </si>
  <si>
    <t xml:space="preserve">Section </t>
  </si>
  <si>
    <t>Number</t>
  </si>
  <si>
    <t>drilled 1997</t>
  </si>
  <si>
    <t>Sample</t>
  </si>
  <si>
    <t>Greenland</t>
  </si>
  <si>
    <t>Depth at top</t>
  </si>
  <si>
    <t>m (firn)</t>
  </si>
  <si>
    <t>Sample Size</t>
  </si>
  <si>
    <t>cm (firn)</t>
  </si>
  <si>
    <t>Size distribution data</t>
  </si>
  <si>
    <t>0.63 - 0.80</t>
  </si>
  <si>
    <t>0.8 - 1.0</t>
  </si>
  <si>
    <t>1.0 - 1.26</t>
  </si>
  <si>
    <t>1.26 - 1.59</t>
  </si>
  <si>
    <t>1.59 - 2.02</t>
  </si>
  <si>
    <t>2.02 - 2.52</t>
  </si>
  <si>
    <t>2.52 - 3.14</t>
  </si>
  <si>
    <t>3.14 - 4.0</t>
  </si>
  <si>
    <t>4.0 - 5.04</t>
  </si>
  <si>
    <t>5.04 - 6.35</t>
  </si>
  <si>
    <t>6.35 - 8.0</t>
  </si>
  <si>
    <t>8.0 - 10.08</t>
  </si>
  <si>
    <t>10.08 - 12.7</t>
  </si>
  <si>
    <t>12.7 - 16.0</t>
  </si>
  <si>
    <t xml:space="preserve">sample </t>
  </si>
  <si>
    <t xml:space="preserve">volume </t>
  </si>
  <si>
    <t xml:space="preserve"> 2 = 50 uL</t>
  </si>
  <si>
    <t>0 = 500 uL</t>
  </si>
  <si>
    <t>1 = missing</t>
  </si>
  <si>
    <t>Individual Sample Data: O18</t>
  </si>
  <si>
    <t>O18</t>
  </si>
  <si>
    <t>D</t>
  </si>
  <si>
    <t>D-excess</t>
  </si>
  <si>
    <t xml:space="preserve">&gt; 0.63 </t>
  </si>
  <si>
    <t>&gt; 0.8</t>
  </si>
  <si>
    <t>&gt; 1.0</t>
  </si>
  <si>
    <t>&gt; 1.26</t>
  </si>
  <si>
    <t>&gt; 1.59</t>
  </si>
  <si>
    <t>&gt; 2.02</t>
  </si>
  <si>
    <t>&gt; 2.52</t>
  </si>
  <si>
    <t>&gt; 3.14</t>
  </si>
  <si>
    <t>&gt; 4.0</t>
  </si>
  <si>
    <t>&gt; 5.04</t>
  </si>
  <si>
    <t>&gt; 6.35</t>
  </si>
  <si>
    <t>&gt; 8.0</t>
  </si>
  <si>
    <t>&gt; 10.08</t>
  </si>
  <si>
    <t>&gt; 12.7</t>
  </si>
  <si>
    <t>coarseness</t>
  </si>
  <si>
    <t>factor</t>
  </si>
  <si>
    <t>CF</t>
  </si>
  <si>
    <t>Core 7247</t>
  </si>
  <si>
    <t>dust</t>
  </si>
  <si>
    <t>(&gt; 1.00 / &gt; 0.63)*100</t>
  </si>
  <si>
    <t>accum w.e.</t>
  </si>
  <si>
    <t>this file contains all information needed to calculate beta radioactivity per sample</t>
  </si>
  <si>
    <t>(in order by depth)</t>
  </si>
  <si>
    <t>Raw data</t>
  </si>
  <si>
    <t>Blank data</t>
  </si>
  <si>
    <t>Computed beta conc. dph/kg</t>
  </si>
  <si>
    <t xml:space="preserve">   sample </t>
  </si>
  <si>
    <t xml:space="preserve">  depth at </t>
  </si>
  <si>
    <t xml:space="preserve">  sample</t>
  </si>
  <si>
    <t xml:space="preserve">    month</t>
  </si>
  <si>
    <t xml:space="preserve">     day</t>
  </si>
  <si>
    <t xml:space="preserve">     hour </t>
  </si>
  <si>
    <t xml:space="preserve">   minute</t>
  </si>
  <si>
    <t xml:space="preserve">    count</t>
  </si>
  <si>
    <t xml:space="preserve">    mass</t>
  </si>
  <si>
    <t xml:space="preserve">  run time</t>
  </si>
  <si>
    <t xml:space="preserve">  sample </t>
  </si>
  <si>
    <t xml:space="preserve">      day</t>
  </si>
  <si>
    <t xml:space="preserve">      hour</t>
  </si>
  <si>
    <t xml:space="preserve">   count</t>
  </si>
  <si>
    <t xml:space="preserve"> depth (m)</t>
  </si>
  <si>
    <t>beta conc.</t>
  </si>
  <si>
    <t xml:space="preserve">   number</t>
  </si>
  <si>
    <t xml:space="preserve">   top (m)</t>
  </si>
  <si>
    <t xml:space="preserve"> size (cm)</t>
  </si>
  <si>
    <t xml:space="preserve">     (kg)</t>
  </si>
  <si>
    <t xml:space="preserve"> (minutes)</t>
  </si>
  <si>
    <t xml:space="preserve">  number</t>
  </si>
  <si>
    <t xml:space="preserve">  size(cm)</t>
  </si>
  <si>
    <t xml:space="preserve"> (dph/kg)</t>
  </si>
  <si>
    <t>ann. avg.</t>
  </si>
  <si>
    <t xml:space="preserve">annual </t>
  </si>
  <si>
    <t xml:space="preserve">     year</t>
  </si>
  <si>
    <t>dust flux</t>
  </si>
  <si>
    <t>avg accum</t>
  </si>
  <si>
    <t>small</t>
  </si>
  <si>
    <t>total</t>
  </si>
  <si>
    <t>large</t>
  </si>
  <si>
    <t xml:space="preserve">      cf</t>
  </si>
  <si>
    <t>firn</t>
  </si>
  <si>
    <t>l. d. h.</t>
  </si>
  <si>
    <t>crust</t>
  </si>
  <si>
    <t>depth hoar</t>
  </si>
  <si>
    <t>ice layer</t>
  </si>
  <si>
    <t xml:space="preserve">Firn </t>
  </si>
  <si>
    <t>Ice lens</t>
  </si>
  <si>
    <t>Firn</t>
  </si>
  <si>
    <t>Ice crust</t>
  </si>
  <si>
    <t>Ice layer</t>
  </si>
  <si>
    <t xml:space="preserve">Note: </t>
  </si>
  <si>
    <t xml:space="preserve">depth from </t>
  </si>
  <si>
    <t xml:space="preserve">stratigraphic </t>
  </si>
  <si>
    <t>The type of statigraphic feature</t>
  </si>
  <si>
    <t xml:space="preserve">      top</t>
  </si>
  <si>
    <t xml:space="preserve">   feature</t>
  </si>
  <si>
    <t xml:space="preserve">is noted at the bottom of </t>
  </si>
  <si>
    <t>* L.d.h. indicates a low density depth hoar layer</t>
  </si>
  <si>
    <t>*density measured in the field by Joe McConnell (was at UA now at DRI)</t>
  </si>
  <si>
    <t>density</t>
  </si>
  <si>
    <t>volume</t>
  </si>
  <si>
    <t>( kg / m3 )</t>
  </si>
  <si>
    <t>*data not provided by McConnell</t>
  </si>
  <si>
    <t xml:space="preserve">Core 7247   </t>
  </si>
  <si>
    <t xml:space="preserve">     Avg.</t>
  </si>
  <si>
    <t xml:space="preserve">    Avg.</t>
  </si>
  <si>
    <t>Core 7247 drilled 1997 Greenland</t>
  </si>
  <si>
    <t>lat</t>
  </si>
  <si>
    <t>long</t>
  </si>
  <si>
    <t>elevation</t>
  </si>
  <si>
    <t>bottom depth</t>
  </si>
  <si>
    <t>Note: Concentrations per mL must be calculated using the sample volume analyzed: see Column T for the sample volume</t>
  </si>
  <si>
    <t>NM = not measured</t>
  </si>
  <si>
    <t>NC = not calculated</t>
  </si>
  <si>
    <t>NM</t>
  </si>
  <si>
    <t>NC</t>
  </si>
  <si>
    <t>depth m</t>
  </si>
  <si>
    <t>(m w.e.)</t>
  </si>
  <si>
    <t>avg.</t>
  </si>
  <si>
    <t>1974-1996</t>
  </si>
  <si>
    <t>incomplete year</t>
  </si>
  <si>
    <t>Small  = 0.63 - 0.83 um</t>
  </si>
  <si>
    <t>Large = &gt;1.59 um</t>
  </si>
  <si>
    <t>Total &gt;0.63 um</t>
  </si>
  <si>
    <t>the stratigraphic unit.</t>
  </si>
  <si>
    <t>For example, from 0.000 to 1.060</t>
  </si>
  <si>
    <t>the feature is firn: from 1.060 to 1.070</t>
  </si>
  <si>
    <t>the feature is l. d. h.</t>
  </si>
  <si>
    <t>not measured by OSU</t>
  </si>
  <si>
    <t>not measure by OSU</t>
  </si>
  <si>
    <t>coefficients for depth -density polynomial</t>
  </si>
  <si>
    <t>Note: Water equivalent calculation based on UA density measurements (see</t>
  </si>
  <si>
    <t>mid pt</t>
  </si>
  <si>
    <t>UA model using</t>
  </si>
  <si>
    <t>prior sheet) and the OSU density model (see below)</t>
  </si>
  <si>
    <t>depth (m)</t>
  </si>
  <si>
    <t>OSU Model</t>
  </si>
  <si>
    <r>
      <t xml:space="preserve">Samples sizes are identical for the </t>
    </r>
    <r>
      <rPr>
        <sz val="12"/>
        <rFont val="Calibri"/>
        <family val="2"/>
      </rPr>
      <t>δ</t>
    </r>
    <r>
      <rPr>
        <sz val="12"/>
        <rFont val="Arial"/>
        <family val="2"/>
      </rPr>
      <t>18O samples</t>
    </r>
  </si>
  <si>
    <t>71.926 N</t>
  </si>
  <si>
    <t>47.487 W</t>
  </si>
  <si>
    <t>20.02 m</t>
  </si>
  <si>
    <t>w.e.</t>
  </si>
  <si>
    <t>(m)</t>
  </si>
  <si>
    <t xml:space="preserve">depth </t>
  </si>
  <si>
    <t>depth</t>
  </si>
  <si>
    <t>dust concentration</t>
  </si>
  <si>
    <t>top of sample</t>
  </si>
  <si>
    <t>dia. &gt;0.63 um</t>
  </si>
  <si>
    <t>year at top</t>
  </si>
  <si>
    <r>
      <t>δ</t>
    </r>
    <r>
      <rPr>
        <vertAlign val="superscript"/>
        <sz val="12"/>
        <color indexed="8"/>
        <rFont val="Arial"/>
        <family val="2"/>
      </rPr>
      <t>18</t>
    </r>
    <r>
      <rPr>
        <sz val="12"/>
        <color indexed="8"/>
        <rFont val="Arial"/>
        <family val="2"/>
      </rPr>
      <t>O</t>
    </r>
  </si>
  <si>
    <t>*x1000 for per ml</t>
  </si>
  <si>
    <t>annual accumulation based upon seasonal variations in dust</t>
  </si>
  <si>
    <t xml:space="preserve">depth at </t>
  </si>
  <si>
    <t>year based</t>
  </si>
  <si>
    <t xml:space="preserve">accum based </t>
  </si>
  <si>
    <t># samples</t>
  </si>
  <si>
    <t>top of year</t>
  </si>
  <si>
    <t>on dust</t>
  </si>
  <si>
    <t>per year</t>
  </si>
  <si>
    <t>(mm w.e.)</t>
  </si>
  <si>
    <r>
      <t>annual accumulation based upon seasonal variations in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 xml:space="preserve">O </t>
    </r>
  </si>
  <si>
    <t xml:space="preserve">depth at  </t>
  </si>
  <si>
    <t xml:space="preserve">year based  </t>
  </si>
  <si>
    <t xml:space="preserve">accum based  </t>
  </si>
  <si>
    <r>
      <t>on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</si>
  <si>
    <r>
      <t>dust &amp;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</si>
  <si>
    <t>sample size</t>
  </si>
  <si>
    <t>(cm)</t>
  </si>
  <si>
    <t>Sample size</t>
  </si>
  <si>
    <t>(cm w.e.)</t>
  </si>
  <si>
    <t>Shuman from pit</t>
  </si>
  <si>
    <t>McConnell from core</t>
  </si>
  <si>
    <t>measured in</t>
  </si>
  <si>
    <t>field by</t>
  </si>
  <si>
    <t>depth top (m)</t>
  </si>
  <si>
    <t>dep center (m)</t>
  </si>
  <si>
    <t>length (cm)</t>
  </si>
  <si>
    <t>diam (cm)</t>
  </si>
  <si>
    <t>mass (kg)</t>
  </si>
  <si>
    <t>A =  341.32145</t>
  </si>
  <si>
    <t>B =     31.110561</t>
  </si>
  <si>
    <t>C =     -1.543892</t>
  </si>
  <si>
    <t>D =      0.032481</t>
  </si>
  <si>
    <t>R² =     0.965621</t>
  </si>
  <si>
    <t>Calculated using mid point depths</t>
  </si>
  <si>
    <t>2277 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</si>
</sst>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#,##0.00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Calibri"/>
      <family val="2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167" fontId="0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40" fillId="0" borderId="0" xfId="5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0" fillId="0" borderId="0" xfId="0" applyNumberFormat="1" applyFont="1" applyAlignment="1">
      <alignment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C11" sqref="C11"/>
    </sheetView>
  </sheetViews>
  <sheetFormatPr defaultColWidth="8.88671875" defaultRowHeight="15"/>
  <cols>
    <col min="1" max="1" width="11.4453125" style="0" customWidth="1"/>
  </cols>
  <sheetData>
    <row r="1" s="17" customFormat="1" ht="15">
      <c r="A1" s="17" t="s">
        <v>122</v>
      </c>
    </row>
    <row r="3" spans="1:2" ht="15">
      <c r="A3" t="s">
        <v>123</v>
      </c>
      <c r="B3" s="33" t="s">
        <v>154</v>
      </c>
    </row>
    <row r="4" spans="1:2" ht="15">
      <c r="A4" t="s">
        <v>124</v>
      </c>
      <c r="B4" s="33" t="s">
        <v>155</v>
      </c>
    </row>
    <row r="5" spans="1:2" ht="15">
      <c r="A5" t="s">
        <v>125</v>
      </c>
      <c r="B5" s="33" t="s">
        <v>201</v>
      </c>
    </row>
    <row r="6" spans="1:2" ht="15">
      <c r="A6" t="s">
        <v>126</v>
      </c>
      <c r="B6" s="33" t="s">
        <v>156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5">
      <selection activeCell="B5" sqref="B5"/>
    </sheetView>
  </sheetViews>
  <sheetFormatPr defaultColWidth="8.88671875" defaultRowHeight="15"/>
  <cols>
    <col min="1" max="1" width="9.99609375" style="0" customWidth="1"/>
    <col min="2" max="2" width="9.5546875" style="18" customWidth="1"/>
    <col min="3" max="3" width="10.10546875" style="0" customWidth="1"/>
  </cols>
  <sheetData>
    <row r="1" spans="1:5" ht="15">
      <c r="A1" s="17" t="s">
        <v>54</v>
      </c>
      <c r="E1" s="16" t="s">
        <v>106</v>
      </c>
    </row>
    <row r="2" spans="2:5" ht="15">
      <c r="B2" s="18" t="s">
        <v>107</v>
      </c>
      <c r="C2" t="s">
        <v>108</v>
      </c>
      <c r="E2" t="s">
        <v>109</v>
      </c>
    </row>
    <row r="3" spans="2:5" ht="15">
      <c r="B3" s="18" t="s">
        <v>110</v>
      </c>
      <c r="C3" t="s">
        <v>111</v>
      </c>
      <c r="E3" t="s">
        <v>112</v>
      </c>
    </row>
    <row r="4" ht="15">
      <c r="E4" t="s">
        <v>140</v>
      </c>
    </row>
    <row r="5" spans="2:5" ht="15">
      <c r="B5" s="18">
        <v>0</v>
      </c>
      <c r="E5" s="16" t="s">
        <v>141</v>
      </c>
    </row>
    <row r="6" spans="2:5" ht="15">
      <c r="B6" s="18">
        <v>1.06</v>
      </c>
      <c r="C6" t="s">
        <v>96</v>
      </c>
      <c r="E6" s="16" t="s">
        <v>142</v>
      </c>
    </row>
    <row r="7" spans="2:5" ht="15">
      <c r="B7" s="18">
        <v>1.07</v>
      </c>
      <c r="C7" t="s">
        <v>97</v>
      </c>
      <c r="E7" s="16" t="s">
        <v>143</v>
      </c>
    </row>
    <row r="8" spans="2:3" ht="15">
      <c r="B8" s="18">
        <v>2.26</v>
      </c>
      <c r="C8" t="s">
        <v>96</v>
      </c>
    </row>
    <row r="9" spans="2:3" ht="15">
      <c r="B9" s="18">
        <v>2.263</v>
      </c>
      <c r="C9" t="s">
        <v>98</v>
      </c>
    </row>
    <row r="10" spans="2:5" ht="15">
      <c r="B10" s="18">
        <v>2.305</v>
      </c>
      <c r="C10" t="s">
        <v>96</v>
      </c>
      <c r="E10" t="s">
        <v>113</v>
      </c>
    </row>
    <row r="11" spans="2:3" ht="15">
      <c r="B11" s="18">
        <v>2.308</v>
      </c>
      <c r="C11" t="s">
        <v>98</v>
      </c>
    </row>
    <row r="12" spans="2:3" ht="15">
      <c r="B12" s="18">
        <v>2.345</v>
      </c>
      <c r="C12" t="s">
        <v>99</v>
      </c>
    </row>
    <row r="13" spans="2:3" ht="15">
      <c r="B13" s="18">
        <v>2.405</v>
      </c>
      <c r="C13" t="s">
        <v>96</v>
      </c>
    </row>
    <row r="14" spans="2:3" ht="15">
      <c r="B14" s="18">
        <v>2.445</v>
      </c>
      <c r="C14" t="s">
        <v>99</v>
      </c>
    </row>
    <row r="15" spans="2:3" ht="15">
      <c r="B15" s="18">
        <v>2.455</v>
      </c>
      <c r="C15" t="s">
        <v>100</v>
      </c>
    </row>
    <row r="16" spans="2:3" ht="15">
      <c r="B16" s="18">
        <v>2.465</v>
      </c>
      <c r="C16" t="s">
        <v>96</v>
      </c>
    </row>
    <row r="17" spans="2:3" ht="15">
      <c r="B17" s="18">
        <v>2.485</v>
      </c>
      <c r="C17" t="s">
        <v>100</v>
      </c>
    </row>
    <row r="18" spans="2:3" ht="15">
      <c r="B18" s="18">
        <v>2.535</v>
      </c>
      <c r="C18" t="s">
        <v>96</v>
      </c>
    </row>
    <row r="19" spans="2:3" ht="15">
      <c r="B19" s="18">
        <v>2.545</v>
      </c>
      <c r="C19" t="s">
        <v>100</v>
      </c>
    </row>
    <row r="20" spans="2:3" ht="15">
      <c r="B20" s="18">
        <v>2.595</v>
      </c>
      <c r="C20" t="s">
        <v>96</v>
      </c>
    </row>
    <row r="21" spans="2:3" ht="15">
      <c r="B21" s="18">
        <v>2.675</v>
      </c>
      <c r="C21" t="s">
        <v>97</v>
      </c>
    </row>
    <row r="22" spans="2:3" ht="15">
      <c r="B22" s="18">
        <v>3.255</v>
      </c>
      <c r="C22" t="s">
        <v>96</v>
      </c>
    </row>
    <row r="23" spans="2:3" ht="15">
      <c r="B23" s="18">
        <v>3.265</v>
      </c>
      <c r="C23" t="s">
        <v>97</v>
      </c>
    </row>
    <row r="24" spans="2:3" ht="15">
      <c r="B24" s="18">
        <v>3.43</v>
      </c>
      <c r="C24" t="s">
        <v>96</v>
      </c>
    </row>
    <row r="25" spans="2:3" ht="15">
      <c r="B25" s="18">
        <v>3.433</v>
      </c>
      <c r="C25" t="s">
        <v>98</v>
      </c>
    </row>
    <row r="26" spans="2:3" ht="15">
      <c r="B26" s="18">
        <v>3.615</v>
      </c>
      <c r="C26" t="s">
        <v>96</v>
      </c>
    </row>
    <row r="27" spans="2:3" ht="15">
      <c r="B27" s="18">
        <v>3.635</v>
      </c>
      <c r="C27" t="s">
        <v>97</v>
      </c>
    </row>
    <row r="28" spans="2:3" ht="15">
      <c r="B28" s="18">
        <v>4.065</v>
      </c>
      <c r="C28" t="s">
        <v>96</v>
      </c>
    </row>
    <row r="29" spans="2:3" ht="15">
      <c r="B29" s="18">
        <v>4.068</v>
      </c>
      <c r="C29" t="s">
        <v>98</v>
      </c>
    </row>
    <row r="30" spans="2:3" ht="15">
      <c r="B30" s="18">
        <v>4.615</v>
      </c>
      <c r="C30" t="s">
        <v>96</v>
      </c>
    </row>
    <row r="31" spans="2:3" ht="15">
      <c r="B31" s="18">
        <v>4.618</v>
      </c>
      <c r="C31" t="s">
        <v>98</v>
      </c>
    </row>
    <row r="32" spans="2:3" ht="15">
      <c r="B32" s="18">
        <v>5.575</v>
      </c>
      <c r="C32" t="s">
        <v>96</v>
      </c>
    </row>
    <row r="33" spans="2:3" ht="15">
      <c r="B33" s="18">
        <v>5.578</v>
      </c>
      <c r="C33" t="s">
        <v>98</v>
      </c>
    </row>
    <row r="34" spans="2:3" ht="15">
      <c r="B34" s="18">
        <v>5.645</v>
      </c>
      <c r="C34" t="s">
        <v>96</v>
      </c>
    </row>
    <row r="35" spans="2:3" ht="15">
      <c r="B35" s="18">
        <v>5.648</v>
      </c>
      <c r="C35" t="s">
        <v>98</v>
      </c>
    </row>
    <row r="36" spans="2:3" ht="15">
      <c r="B36" s="18">
        <v>5.82</v>
      </c>
      <c r="C36" t="s">
        <v>96</v>
      </c>
    </row>
    <row r="37" spans="2:3" ht="15">
      <c r="B37" s="18">
        <v>5.83</v>
      </c>
      <c r="C37" t="s">
        <v>97</v>
      </c>
    </row>
    <row r="38" spans="2:3" ht="15">
      <c r="B38" s="18">
        <v>5.92</v>
      </c>
      <c r="C38" t="s">
        <v>96</v>
      </c>
    </row>
    <row r="39" spans="2:3" ht="15">
      <c r="B39" s="18">
        <v>5.93</v>
      </c>
      <c r="C39" t="s">
        <v>97</v>
      </c>
    </row>
    <row r="40" spans="2:3" ht="15">
      <c r="B40" s="18">
        <v>6.195</v>
      </c>
      <c r="C40" t="s">
        <v>96</v>
      </c>
    </row>
    <row r="41" spans="2:3" ht="15">
      <c r="B41" s="18">
        <v>6.198</v>
      </c>
      <c r="C41" t="s">
        <v>98</v>
      </c>
    </row>
    <row r="42" spans="2:3" ht="15">
      <c r="B42" s="18">
        <v>7.785</v>
      </c>
      <c r="C42" t="s">
        <v>101</v>
      </c>
    </row>
    <row r="43" spans="2:3" ht="15">
      <c r="B43" s="18">
        <v>7.795</v>
      </c>
      <c r="C43" t="s">
        <v>102</v>
      </c>
    </row>
    <row r="44" spans="2:3" ht="15">
      <c r="B44" s="18">
        <v>7.815</v>
      </c>
      <c r="C44" t="s">
        <v>103</v>
      </c>
    </row>
    <row r="45" spans="2:3" ht="15">
      <c r="B45" s="18">
        <v>7.818</v>
      </c>
      <c r="C45" t="s">
        <v>104</v>
      </c>
    </row>
    <row r="46" spans="2:3" ht="15">
      <c r="B46" s="18">
        <v>8.635</v>
      </c>
      <c r="C46" t="s">
        <v>103</v>
      </c>
    </row>
    <row r="47" spans="2:3" ht="15">
      <c r="B47" s="18">
        <v>8.655</v>
      </c>
      <c r="C47" t="s">
        <v>105</v>
      </c>
    </row>
    <row r="48" spans="2:3" ht="15">
      <c r="B48" s="18">
        <v>9.665</v>
      </c>
      <c r="C48" t="s">
        <v>103</v>
      </c>
    </row>
    <row r="49" spans="2:3" ht="15">
      <c r="B49" s="18">
        <v>9.685</v>
      </c>
      <c r="C49" t="s">
        <v>102</v>
      </c>
    </row>
    <row r="50" spans="2:3" ht="15">
      <c r="B50" s="18">
        <v>9.825</v>
      </c>
      <c r="C50" t="s">
        <v>103</v>
      </c>
    </row>
    <row r="51" spans="2:3" ht="15">
      <c r="B51" s="18">
        <v>9.845</v>
      </c>
      <c r="C51" t="s">
        <v>102</v>
      </c>
    </row>
    <row r="52" spans="2:3" ht="15">
      <c r="B52" s="18">
        <v>10.405</v>
      </c>
      <c r="C52" t="s">
        <v>103</v>
      </c>
    </row>
    <row r="53" spans="2:3" ht="15">
      <c r="B53" s="18">
        <v>10.408</v>
      </c>
      <c r="C53" t="s">
        <v>104</v>
      </c>
    </row>
    <row r="54" spans="2:3" ht="15">
      <c r="B54" s="18">
        <v>10.685</v>
      </c>
      <c r="C54" t="s">
        <v>103</v>
      </c>
    </row>
    <row r="55" spans="2:3" ht="15">
      <c r="B55" s="18">
        <v>10.688</v>
      </c>
      <c r="C55" t="s">
        <v>104</v>
      </c>
    </row>
    <row r="56" spans="2:3" ht="15">
      <c r="B56" s="18">
        <v>10.815</v>
      </c>
      <c r="C56" t="s">
        <v>103</v>
      </c>
    </row>
    <row r="57" spans="2:3" ht="15">
      <c r="B57" s="18">
        <v>10.818</v>
      </c>
      <c r="C57" t="s">
        <v>104</v>
      </c>
    </row>
    <row r="58" spans="2:3" ht="15">
      <c r="B58" s="18">
        <v>11.215</v>
      </c>
      <c r="C58" t="s">
        <v>103</v>
      </c>
    </row>
    <row r="59" spans="2:3" ht="15">
      <c r="B59" s="18">
        <v>11.218</v>
      </c>
      <c r="C59" t="s">
        <v>104</v>
      </c>
    </row>
    <row r="60" spans="2:3" ht="15">
      <c r="B60" s="18">
        <v>11.535</v>
      </c>
      <c r="C60" t="s">
        <v>103</v>
      </c>
    </row>
    <row r="61" spans="2:3" ht="15">
      <c r="B61" s="18">
        <v>11.538</v>
      </c>
      <c r="C61" t="s">
        <v>104</v>
      </c>
    </row>
    <row r="62" spans="2:3" ht="15">
      <c r="B62" s="18">
        <v>11.755</v>
      </c>
      <c r="C62" t="s">
        <v>103</v>
      </c>
    </row>
    <row r="63" spans="2:3" ht="15">
      <c r="B63" s="18">
        <v>11.758</v>
      </c>
      <c r="C63" t="s">
        <v>104</v>
      </c>
    </row>
    <row r="64" spans="2:3" ht="15">
      <c r="B64" s="18">
        <v>12.155</v>
      </c>
      <c r="C64" t="s">
        <v>103</v>
      </c>
    </row>
    <row r="65" spans="2:3" ht="15">
      <c r="B65" s="18">
        <v>12.158</v>
      </c>
      <c r="C65" t="s">
        <v>104</v>
      </c>
    </row>
    <row r="66" spans="2:3" ht="15">
      <c r="B66" s="18">
        <v>12.675</v>
      </c>
      <c r="C66" t="s">
        <v>103</v>
      </c>
    </row>
    <row r="67" spans="2:3" ht="15">
      <c r="B67" s="18">
        <v>12.685</v>
      </c>
      <c r="C67" t="s">
        <v>102</v>
      </c>
    </row>
    <row r="68" spans="2:3" ht="15">
      <c r="B68" s="18">
        <v>13.235</v>
      </c>
      <c r="C68" t="s">
        <v>103</v>
      </c>
    </row>
    <row r="69" spans="2:3" ht="15">
      <c r="B69" s="18">
        <v>13.238</v>
      </c>
      <c r="C69" t="s">
        <v>104</v>
      </c>
    </row>
    <row r="70" spans="2:3" ht="15">
      <c r="B70" s="18">
        <v>13.285</v>
      </c>
      <c r="C70" t="s">
        <v>103</v>
      </c>
    </row>
    <row r="71" spans="2:3" ht="15">
      <c r="B71" s="18">
        <v>13.288</v>
      </c>
      <c r="C71" t="s">
        <v>104</v>
      </c>
    </row>
    <row r="72" spans="2:3" ht="15">
      <c r="B72" s="18">
        <v>13.995</v>
      </c>
      <c r="C72" t="s">
        <v>103</v>
      </c>
    </row>
    <row r="73" spans="2:3" ht="15">
      <c r="B73" s="18">
        <v>13.998</v>
      </c>
      <c r="C73" t="s">
        <v>102</v>
      </c>
    </row>
    <row r="74" spans="2:3" ht="15">
      <c r="B74" s="18">
        <v>14.135</v>
      </c>
      <c r="C74" t="s">
        <v>103</v>
      </c>
    </row>
    <row r="75" spans="2:3" ht="15">
      <c r="B75" s="18">
        <v>14.138</v>
      </c>
      <c r="C75" t="s">
        <v>104</v>
      </c>
    </row>
    <row r="76" spans="2:3" ht="15">
      <c r="B76" s="18">
        <v>14.365</v>
      </c>
      <c r="C76" t="s">
        <v>103</v>
      </c>
    </row>
    <row r="77" spans="2:3" ht="15">
      <c r="B77" s="18">
        <v>14.368</v>
      </c>
      <c r="C77" t="s">
        <v>104</v>
      </c>
    </row>
    <row r="78" spans="2:3" ht="15">
      <c r="B78" s="18">
        <v>16.295</v>
      </c>
      <c r="C78" t="s">
        <v>103</v>
      </c>
    </row>
    <row r="79" spans="2:3" ht="15">
      <c r="B79" s="18">
        <v>16.305</v>
      </c>
      <c r="C79" t="s">
        <v>102</v>
      </c>
    </row>
    <row r="80" spans="2:3" ht="15">
      <c r="B80" s="18">
        <v>16.325</v>
      </c>
      <c r="C80" t="s">
        <v>103</v>
      </c>
    </row>
    <row r="81" spans="2:3" ht="15">
      <c r="B81" s="18">
        <v>16.335</v>
      </c>
      <c r="C81" t="s">
        <v>105</v>
      </c>
    </row>
    <row r="82" spans="2:3" ht="15">
      <c r="B82" s="18">
        <v>16.365</v>
      </c>
      <c r="C82" t="s">
        <v>103</v>
      </c>
    </row>
    <row r="83" spans="2:3" ht="15">
      <c r="B83" s="18">
        <v>16.375</v>
      </c>
      <c r="C83" t="s">
        <v>105</v>
      </c>
    </row>
    <row r="84" spans="2:3" ht="15">
      <c r="B84" s="18">
        <v>16.415</v>
      </c>
      <c r="C84" t="s">
        <v>103</v>
      </c>
    </row>
    <row r="85" spans="2:3" ht="15">
      <c r="B85" s="18">
        <v>16.425</v>
      </c>
      <c r="C85" t="s">
        <v>102</v>
      </c>
    </row>
    <row r="86" spans="2:3" ht="15">
      <c r="B86" s="18">
        <v>16.91</v>
      </c>
      <c r="C86" t="s">
        <v>103</v>
      </c>
    </row>
    <row r="87" spans="2:3" ht="15">
      <c r="B87" s="18">
        <v>16.92</v>
      </c>
      <c r="C87" t="s">
        <v>102</v>
      </c>
    </row>
    <row r="88" spans="2:3" ht="15">
      <c r="B88" s="18">
        <v>17.21</v>
      </c>
      <c r="C88" t="s">
        <v>103</v>
      </c>
    </row>
    <row r="89" spans="2:3" ht="15">
      <c r="B89" s="18">
        <v>17.213</v>
      </c>
      <c r="C89" t="s">
        <v>104</v>
      </c>
    </row>
    <row r="90" spans="2:3" ht="15">
      <c r="B90" s="18">
        <v>17.35</v>
      </c>
      <c r="C90" t="s">
        <v>103</v>
      </c>
    </row>
    <row r="91" spans="2:3" ht="15">
      <c r="B91" s="18">
        <v>17.353</v>
      </c>
      <c r="C91" t="s">
        <v>104</v>
      </c>
    </row>
    <row r="92" spans="2:3" ht="15">
      <c r="B92" s="18">
        <v>17.47</v>
      </c>
      <c r="C92" t="s">
        <v>103</v>
      </c>
    </row>
    <row r="93" spans="2:3" ht="15">
      <c r="B93" s="18">
        <v>17.473</v>
      </c>
      <c r="C93" t="s">
        <v>104</v>
      </c>
    </row>
    <row r="94" spans="2:3" ht="15">
      <c r="B94" s="18">
        <v>17.63</v>
      </c>
      <c r="C94" t="s">
        <v>103</v>
      </c>
    </row>
    <row r="95" spans="2:3" ht="15">
      <c r="B95" s="18">
        <v>17.633</v>
      </c>
      <c r="C95" t="s">
        <v>104</v>
      </c>
    </row>
    <row r="96" spans="2:3" ht="15">
      <c r="B96" s="18">
        <v>19.025</v>
      </c>
      <c r="C96" t="s">
        <v>103</v>
      </c>
    </row>
    <row r="97" spans="2:3" ht="15">
      <c r="B97" s="18">
        <v>19.028</v>
      </c>
      <c r="C97" t="s">
        <v>104</v>
      </c>
    </row>
    <row r="98" spans="2:3" ht="15">
      <c r="B98" s="18">
        <v>19.185</v>
      </c>
      <c r="C98" t="s">
        <v>101</v>
      </c>
    </row>
    <row r="99" spans="2:3" ht="15">
      <c r="B99" s="18">
        <v>19.188</v>
      </c>
      <c r="C99" t="s">
        <v>104</v>
      </c>
    </row>
    <row r="100" spans="2:3" ht="15">
      <c r="B100" s="18">
        <v>19.335</v>
      </c>
      <c r="C100" t="s">
        <v>103</v>
      </c>
    </row>
    <row r="101" spans="2:3" ht="15">
      <c r="B101" s="18">
        <v>19.338</v>
      </c>
      <c r="C101" t="s">
        <v>104</v>
      </c>
    </row>
    <row r="102" spans="2:3" ht="15">
      <c r="B102" s="18">
        <v>19.75</v>
      </c>
      <c r="C102" t="s">
        <v>103</v>
      </c>
    </row>
    <row r="103" spans="2:3" ht="15">
      <c r="B103" s="18">
        <v>19.753</v>
      </c>
      <c r="C103" t="s">
        <v>104</v>
      </c>
    </row>
    <row r="104" spans="2:3" ht="15">
      <c r="B104" s="18">
        <v>20.02</v>
      </c>
      <c r="C104" t="s">
        <v>101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8.88671875" style="18" customWidth="1"/>
    <col min="21" max="21" width="8.88671875" style="18" customWidth="1"/>
    <col min="23" max="23" width="8.88671875" style="18" customWidth="1"/>
  </cols>
  <sheetData>
    <row r="1" spans="1:20" ht="15">
      <c r="A1" s="17" t="s">
        <v>54</v>
      </c>
      <c r="C1" t="s">
        <v>58</v>
      </c>
      <c r="T1" t="s">
        <v>59</v>
      </c>
    </row>
    <row r="2" ht="15">
      <c r="A2" s="16"/>
    </row>
    <row r="3" spans="1:22" ht="15">
      <c r="A3" s="17" t="s">
        <v>60</v>
      </c>
      <c r="L3" s="17" t="s">
        <v>61</v>
      </c>
      <c r="T3" s="17" t="s">
        <v>62</v>
      </c>
      <c r="U3" s="19"/>
      <c r="V3" s="17"/>
    </row>
    <row r="5" spans="1:23" ht="15">
      <c r="A5" t="s">
        <v>63</v>
      </c>
      <c r="B5" s="18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L5" t="s">
        <v>73</v>
      </c>
      <c r="M5" t="s">
        <v>66</v>
      </c>
      <c r="N5" t="s">
        <v>74</v>
      </c>
      <c r="O5" t="s">
        <v>75</v>
      </c>
      <c r="P5" t="s">
        <v>69</v>
      </c>
      <c r="Q5" t="s">
        <v>76</v>
      </c>
      <c r="R5" t="s">
        <v>72</v>
      </c>
      <c r="T5" t="s">
        <v>73</v>
      </c>
      <c r="U5" s="18" t="s">
        <v>77</v>
      </c>
      <c r="V5" t="s">
        <v>65</v>
      </c>
      <c r="W5" s="18" t="s">
        <v>78</v>
      </c>
    </row>
    <row r="6" spans="1:23" ht="15">
      <c r="A6" t="s">
        <v>79</v>
      </c>
      <c r="B6" s="18" t="s">
        <v>80</v>
      </c>
      <c r="C6" t="s">
        <v>81</v>
      </c>
      <c r="I6" t="s">
        <v>82</v>
      </c>
      <c r="J6" t="s">
        <v>83</v>
      </c>
      <c r="L6" t="s">
        <v>84</v>
      </c>
      <c r="R6" t="s">
        <v>83</v>
      </c>
      <c r="T6" t="s">
        <v>84</v>
      </c>
      <c r="V6" t="s">
        <v>85</v>
      </c>
      <c r="W6" s="18" t="s">
        <v>86</v>
      </c>
    </row>
    <row r="8" spans="1:23" ht="15">
      <c r="A8">
        <v>1</v>
      </c>
      <c r="B8" s="18">
        <v>16.5</v>
      </c>
      <c r="C8">
        <v>34.3</v>
      </c>
      <c r="D8">
        <v>1</v>
      </c>
      <c r="E8">
        <v>7</v>
      </c>
      <c r="F8">
        <v>16</v>
      </c>
      <c r="G8">
        <v>25</v>
      </c>
      <c r="H8">
        <v>185</v>
      </c>
      <c r="I8">
        <v>307</v>
      </c>
      <c r="J8">
        <v>500</v>
      </c>
      <c r="L8">
        <v>1</v>
      </c>
      <c r="M8">
        <v>1</v>
      </c>
      <c r="N8">
        <v>6</v>
      </c>
      <c r="O8">
        <v>16</v>
      </c>
      <c r="P8">
        <v>25</v>
      </c>
      <c r="Q8">
        <v>105</v>
      </c>
      <c r="R8">
        <v>500</v>
      </c>
      <c r="T8">
        <v>1</v>
      </c>
      <c r="U8" s="18">
        <v>16.5</v>
      </c>
      <c r="V8">
        <v>34.3</v>
      </c>
      <c r="W8" s="18">
        <v>104.643</v>
      </c>
    </row>
    <row r="9" spans="1:23" ht="15">
      <c r="A9">
        <v>2</v>
      </c>
      <c r="B9" s="18">
        <v>16.843</v>
      </c>
      <c r="C9">
        <v>33.5</v>
      </c>
      <c r="D9">
        <v>1</v>
      </c>
      <c r="E9">
        <v>8</v>
      </c>
      <c r="F9">
        <v>7</v>
      </c>
      <c r="G9">
        <v>35</v>
      </c>
      <c r="H9">
        <v>250</v>
      </c>
      <c r="I9">
        <v>306</v>
      </c>
      <c r="J9">
        <v>500</v>
      </c>
      <c r="L9">
        <v>2</v>
      </c>
      <c r="M9">
        <v>1</v>
      </c>
      <c r="N9">
        <v>10</v>
      </c>
      <c r="O9">
        <v>9</v>
      </c>
      <c r="P9">
        <v>0</v>
      </c>
      <c r="Q9">
        <v>113</v>
      </c>
      <c r="R9">
        <v>500</v>
      </c>
      <c r="T9">
        <v>2</v>
      </c>
      <c r="U9" s="18">
        <v>16.843</v>
      </c>
      <c r="V9">
        <v>33.5</v>
      </c>
      <c r="W9" s="18">
        <v>194.775</v>
      </c>
    </row>
    <row r="10" spans="1:23" ht="15">
      <c r="A10">
        <v>3</v>
      </c>
      <c r="B10" s="18">
        <v>17.178</v>
      </c>
      <c r="C10">
        <v>35.2</v>
      </c>
      <c r="D10">
        <v>1</v>
      </c>
      <c r="E10">
        <v>8</v>
      </c>
      <c r="F10">
        <v>16</v>
      </c>
      <c r="G10">
        <v>10</v>
      </c>
      <c r="H10">
        <v>159</v>
      </c>
      <c r="I10">
        <v>313</v>
      </c>
      <c r="J10">
        <v>500</v>
      </c>
      <c r="L10">
        <v>3</v>
      </c>
      <c r="M10">
        <v>1</v>
      </c>
      <c r="N10">
        <v>14</v>
      </c>
      <c r="O10">
        <v>7</v>
      </c>
      <c r="P10">
        <v>30</v>
      </c>
      <c r="Q10">
        <v>116</v>
      </c>
      <c r="R10">
        <v>500</v>
      </c>
      <c r="T10">
        <v>3</v>
      </c>
      <c r="U10" s="18">
        <v>17.178</v>
      </c>
      <c r="V10">
        <v>35.2</v>
      </c>
      <c r="W10" s="18">
        <v>67.525</v>
      </c>
    </row>
    <row r="11" spans="1:23" ht="15">
      <c r="A11">
        <v>4</v>
      </c>
      <c r="B11" s="18">
        <v>17.53</v>
      </c>
      <c r="C11">
        <v>34.8</v>
      </c>
      <c r="D11">
        <v>1</v>
      </c>
      <c r="E11">
        <v>9</v>
      </c>
      <c r="F11">
        <v>10</v>
      </c>
      <c r="G11">
        <v>20</v>
      </c>
      <c r="H11">
        <v>153</v>
      </c>
      <c r="I11">
        <v>209</v>
      </c>
      <c r="J11">
        <v>500</v>
      </c>
      <c r="T11">
        <v>4</v>
      </c>
      <c r="U11" s="18">
        <v>17.53</v>
      </c>
      <c r="V11">
        <v>34.8</v>
      </c>
      <c r="W11" s="18">
        <v>88.99</v>
      </c>
    </row>
    <row r="12" spans="1:23" ht="15">
      <c r="A12">
        <v>5</v>
      </c>
      <c r="B12" s="18">
        <v>17.878</v>
      </c>
      <c r="C12">
        <v>34.9</v>
      </c>
      <c r="D12">
        <v>1</v>
      </c>
      <c r="E12">
        <v>9</v>
      </c>
      <c r="F12">
        <v>6</v>
      </c>
      <c r="G12">
        <v>45</v>
      </c>
      <c r="H12">
        <v>163</v>
      </c>
      <c r="I12">
        <v>231</v>
      </c>
      <c r="J12">
        <v>500</v>
      </c>
      <c r="T12">
        <v>5</v>
      </c>
      <c r="U12" s="18">
        <v>17.878</v>
      </c>
      <c r="V12">
        <v>34.9</v>
      </c>
      <c r="W12" s="18">
        <v>98.814</v>
      </c>
    </row>
    <row r="13" spans="1:23" ht="15">
      <c r="A13">
        <v>6</v>
      </c>
      <c r="B13" s="18">
        <v>18.227</v>
      </c>
      <c r="C13">
        <v>34.8</v>
      </c>
      <c r="D13">
        <v>1</v>
      </c>
      <c r="E13">
        <v>10</v>
      </c>
      <c r="F13">
        <v>17</v>
      </c>
      <c r="G13">
        <v>35</v>
      </c>
      <c r="H13">
        <v>166</v>
      </c>
      <c r="I13">
        <v>219</v>
      </c>
      <c r="J13">
        <v>500</v>
      </c>
      <c r="T13">
        <v>6</v>
      </c>
      <c r="U13" s="18">
        <v>18.227</v>
      </c>
      <c r="V13">
        <v>34.8</v>
      </c>
      <c r="W13" s="18">
        <v>99.403</v>
      </c>
    </row>
    <row r="14" spans="1:23" ht="15">
      <c r="A14">
        <v>7</v>
      </c>
      <c r="B14" s="18">
        <v>18.575</v>
      </c>
      <c r="C14">
        <v>33.3</v>
      </c>
      <c r="D14">
        <v>1</v>
      </c>
      <c r="E14">
        <v>11</v>
      </c>
      <c r="F14">
        <v>8</v>
      </c>
      <c r="G14">
        <v>0</v>
      </c>
      <c r="H14">
        <v>181</v>
      </c>
      <c r="I14">
        <v>267</v>
      </c>
      <c r="J14">
        <v>500</v>
      </c>
      <c r="T14">
        <v>7</v>
      </c>
      <c r="U14" s="18">
        <v>18.575</v>
      </c>
      <c r="V14">
        <v>33.3</v>
      </c>
      <c r="W14" s="18">
        <v>105.28</v>
      </c>
    </row>
    <row r="15" spans="1:23" ht="15">
      <c r="A15">
        <v>8</v>
      </c>
      <c r="B15" s="18">
        <v>18.908</v>
      </c>
      <c r="C15">
        <v>36.4</v>
      </c>
      <c r="D15">
        <v>1</v>
      </c>
      <c r="E15">
        <v>11</v>
      </c>
      <c r="F15">
        <v>16</v>
      </c>
      <c r="G15">
        <v>50</v>
      </c>
      <c r="H15">
        <v>163</v>
      </c>
      <c r="I15">
        <v>275</v>
      </c>
      <c r="J15">
        <v>500</v>
      </c>
      <c r="T15">
        <v>8</v>
      </c>
      <c r="U15" s="18">
        <v>18.908</v>
      </c>
      <c r="V15">
        <v>36.4</v>
      </c>
      <c r="W15" s="18">
        <v>74.55</v>
      </c>
    </row>
    <row r="16" spans="1:23" ht="15">
      <c r="A16">
        <v>9</v>
      </c>
      <c r="B16" s="18">
        <v>19.272</v>
      </c>
      <c r="C16">
        <v>30.3</v>
      </c>
      <c r="D16">
        <v>1</v>
      </c>
      <c r="E16">
        <v>12</v>
      </c>
      <c r="F16">
        <v>8</v>
      </c>
      <c r="G16">
        <v>0</v>
      </c>
      <c r="H16">
        <v>222</v>
      </c>
      <c r="I16">
        <v>272</v>
      </c>
      <c r="J16">
        <v>500</v>
      </c>
      <c r="T16">
        <v>9</v>
      </c>
      <c r="U16" s="18">
        <v>19.272</v>
      </c>
      <c r="V16">
        <v>30.3</v>
      </c>
      <c r="W16" s="18">
        <v>167.061</v>
      </c>
    </row>
    <row r="17" spans="1:23" ht="15">
      <c r="A17">
        <v>10</v>
      </c>
      <c r="B17" s="18">
        <v>19.575</v>
      </c>
      <c r="C17">
        <v>22.2</v>
      </c>
      <c r="D17">
        <v>1</v>
      </c>
      <c r="E17">
        <v>12</v>
      </c>
      <c r="F17">
        <v>17</v>
      </c>
      <c r="G17">
        <v>0</v>
      </c>
      <c r="H17">
        <v>154</v>
      </c>
      <c r="I17">
        <v>218</v>
      </c>
      <c r="J17">
        <v>500</v>
      </c>
      <c r="T17">
        <v>10</v>
      </c>
      <c r="U17" s="18">
        <v>19.575</v>
      </c>
      <c r="V17">
        <v>22.2</v>
      </c>
      <c r="W17" s="18">
        <v>76.591</v>
      </c>
    </row>
    <row r="18" spans="1:23" ht="15">
      <c r="A18">
        <v>11</v>
      </c>
      <c r="B18" s="18">
        <v>19.797</v>
      </c>
      <c r="C18">
        <v>22.3</v>
      </c>
      <c r="D18">
        <v>1</v>
      </c>
      <c r="E18">
        <v>13</v>
      </c>
      <c r="F18">
        <v>16</v>
      </c>
      <c r="G18">
        <v>25</v>
      </c>
      <c r="H18">
        <v>159</v>
      </c>
      <c r="I18">
        <v>244</v>
      </c>
      <c r="J18">
        <v>500</v>
      </c>
      <c r="T18">
        <v>11</v>
      </c>
      <c r="U18" s="18">
        <v>19.797</v>
      </c>
      <c r="V18">
        <v>22.3</v>
      </c>
      <c r="W18" s="18">
        <v>77.092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16384" width="9.6640625" style="1" customWidth="1"/>
  </cols>
  <sheetData>
    <row r="1" ht="15">
      <c r="A1" s="25" t="s">
        <v>144</v>
      </c>
    </row>
  </sheetData>
  <sheetProtection/>
  <printOptions/>
  <pageMargins left="0.5" right="0.5" top="0.5" bottom="0.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16384" width="9.6640625" style="1" customWidth="1"/>
  </cols>
  <sheetData>
    <row r="1" ht="15">
      <c r="A1" s="25" t="s">
        <v>145</v>
      </c>
    </row>
  </sheetData>
  <sheetProtection/>
  <printOptions/>
  <pageMargins left="0.5" right="0.5" top="0.5" bottom="0.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16384" width="9.6640625" style="1" customWidth="1"/>
  </cols>
  <sheetData>
    <row r="1" ht="15">
      <c r="A1" s="25" t="s">
        <v>145</v>
      </c>
    </row>
  </sheetData>
  <sheetProtection/>
  <printOptions/>
  <pageMargins left="0.5" right="0.5" top="0.5" bottom="0.5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6384" width="9.6640625" style="1" customWidth="1"/>
  </cols>
  <sheetData/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67"/>
  <sheetViews>
    <sheetView showOutlineSymbols="0" zoomScale="87" zoomScaleNormal="87" zoomScalePageLayoutView="0" workbookViewId="0" topLeftCell="A1">
      <selection activeCell="B1" sqref="B1"/>
    </sheetView>
  </sheetViews>
  <sheetFormatPr defaultColWidth="9.6640625" defaultRowHeight="15"/>
  <cols>
    <col min="1" max="1" width="10.21484375" style="1" customWidth="1"/>
    <col min="2" max="3" width="8.99609375" style="1" customWidth="1"/>
    <col min="4" max="4" width="10.5546875" style="2" customWidth="1"/>
    <col min="5" max="5" width="10.88671875" style="3" bestFit="1" customWidth="1"/>
    <col min="6" max="19" width="8.99609375" style="1" customWidth="1"/>
    <col min="20" max="34" width="9.6640625" style="1" customWidth="1"/>
    <col min="35" max="35" width="11.4453125" style="9" customWidth="1"/>
    <col min="36" max="16384" width="9.6640625" style="1" customWidth="1"/>
  </cols>
  <sheetData>
    <row r="1" spans="1:35" ht="15">
      <c r="A1" s="25" t="s">
        <v>0</v>
      </c>
      <c r="B1" s="4">
        <v>7247</v>
      </c>
      <c r="C1" s="1" t="s">
        <v>6</v>
      </c>
      <c r="D1" s="2" t="s">
        <v>8</v>
      </c>
      <c r="H1" s="26" t="s">
        <v>127</v>
      </c>
      <c r="T1" s="1" t="s">
        <v>28</v>
      </c>
      <c r="AI1" s="9" t="s">
        <v>51</v>
      </c>
    </row>
    <row r="2" spans="1:35" ht="15">
      <c r="A2" s="1" t="s">
        <v>1</v>
      </c>
      <c r="F2" s="1" t="s">
        <v>13</v>
      </c>
      <c r="T2" s="1" t="s">
        <v>29</v>
      </c>
      <c r="AI2" s="9" t="s">
        <v>52</v>
      </c>
    </row>
    <row r="3" spans="20:35" ht="15">
      <c r="T3" s="4" t="s">
        <v>30</v>
      </c>
      <c r="AI3" s="9" t="s">
        <v>56</v>
      </c>
    </row>
    <row r="4" spans="1:35" ht="15">
      <c r="A4" s="5" t="s">
        <v>2</v>
      </c>
      <c r="B4" s="5" t="s">
        <v>4</v>
      </c>
      <c r="C4" s="5" t="s">
        <v>7</v>
      </c>
      <c r="D4" s="6" t="s">
        <v>9</v>
      </c>
      <c r="E4" s="7" t="s">
        <v>11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 t="s">
        <v>22</v>
      </c>
      <c r="O4" s="5" t="s">
        <v>23</v>
      </c>
      <c r="P4" s="5" t="s">
        <v>24</v>
      </c>
      <c r="Q4" s="5" t="s">
        <v>25</v>
      </c>
      <c r="R4" s="5" t="s">
        <v>26</v>
      </c>
      <c r="S4" s="5" t="s">
        <v>27</v>
      </c>
      <c r="T4" s="8" t="s">
        <v>31</v>
      </c>
      <c r="U4" s="5" t="s">
        <v>37</v>
      </c>
      <c r="V4" s="5" t="s">
        <v>38</v>
      </c>
      <c r="W4" s="5" t="s">
        <v>39</v>
      </c>
      <c r="X4" s="5" t="s">
        <v>40</v>
      </c>
      <c r="Y4" s="5" t="s">
        <v>41</v>
      </c>
      <c r="Z4" s="5" t="s">
        <v>42</v>
      </c>
      <c r="AA4" s="5" t="s">
        <v>43</v>
      </c>
      <c r="AB4" s="5" t="s">
        <v>44</v>
      </c>
      <c r="AC4" s="5" t="s">
        <v>45</v>
      </c>
      <c r="AD4" s="5" t="s">
        <v>46</v>
      </c>
      <c r="AE4" s="5" t="s">
        <v>47</v>
      </c>
      <c r="AF4" s="5" t="s">
        <v>48</v>
      </c>
      <c r="AG4" s="5" t="s">
        <v>49</v>
      </c>
      <c r="AH4" s="5" t="s">
        <v>50</v>
      </c>
      <c r="AI4" s="7" t="s">
        <v>53</v>
      </c>
    </row>
    <row r="5" spans="1:20" ht="15">
      <c r="A5" s="5" t="s">
        <v>3</v>
      </c>
      <c r="B5" s="5" t="s">
        <v>5</v>
      </c>
      <c r="C5" s="5" t="s">
        <v>5</v>
      </c>
      <c r="D5" s="6" t="s">
        <v>10</v>
      </c>
      <c r="E5" s="7" t="s">
        <v>12</v>
      </c>
      <c r="T5" s="8" t="s">
        <v>32</v>
      </c>
    </row>
    <row r="8" spans="1:35" ht="15">
      <c r="A8" s="1">
        <v>50798</v>
      </c>
      <c r="B8" s="1">
        <v>1</v>
      </c>
      <c r="C8" s="1">
        <v>1</v>
      </c>
      <c r="D8" s="2">
        <v>0</v>
      </c>
      <c r="E8" s="3">
        <v>6.5</v>
      </c>
      <c r="F8" s="1">
        <v>344</v>
      </c>
      <c r="G8" s="1">
        <v>163</v>
      </c>
      <c r="H8" s="1">
        <v>85</v>
      </c>
      <c r="I8" s="1">
        <v>35</v>
      </c>
      <c r="J8" s="1">
        <v>15</v>
      </c>
      <c r="K8" s="1">
        <v>7</v>
      </c>
      <c r="L8" s="1">
        <v>5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2</v>
      </c>
      <c r="U8" s="1">
        <f>SUM(F8:S8)</f>
        <v>654</v>
      </c>
      <c r="V8" s="1">
        <f>SUM(G8:S8)</f>
        <v>310</v>
      </c>
      <c r="W8" s="1">
        <f>SUM(H8:S8)</f>
        <v>147</v>
      </c>
      <c r="X8" s="1">
        <f>SUM(I8:S8)</f>
        <v>62</v>
      </c>
      <c r="Y8" s="1">
        <f>SUM(J8:S8)</f>
        <v>27</v>
      </c>
      <c r="Z8" s="1">
        <f>SUM(K8:S8)</f>
        <v>12</v>
      </c>
      <c r="AA8" s="1">
        <f>SUM(L8:S8)</f>
        <v>5</v>
      </c>
      <c r="AB8" s="1">
        <f>SUM(M8:S8)</f>
        <v>0</v>
      </c>
      <c r="AC8" s="1">
        <f>SUM(N8:S8)</f>
        <v>0</v>
      </c>
      <c r="AD8" s="1">
        <f>SUM(O8:S8)</f>
        <v>0</v>
      </c>
      <c r="AE8" s="1">
        <f>SUM(P8:S8)</f>
        <v>0</v>
      </c>
      <c r="AF8" s="1">
        <f>SUM(Q8:S8)</f>
        <v>0</v>
      </c>
      <c r="AG8" s="1">
        <f>SUM(R8:S8)</f>
        <v>0</v>
      </c>
      <c r="AH8" s="1">
        <f>SUM(S8)</f>
        <v>0</v>
      </c>
      <c r="AI8" s="9">
        <f>(W8/U8)*100</f>
        <v>22.477064220183486</v>
      </c>
    </row>
    <row r="9" spans="1:35" ht="15">
      <c r="A9" s="1">
        <v>50798</v>
      </c>
      <c r="B9" s="1">
        <v>1</v>
      </c>
      <c r="C9" s="1">
        <v>2</v>
      </c>
      <c r="D9" s="2">
        <v>0.065</v>
      </c>
      <c r="E9" s="3">
        <v>5</v>
      </c>
      <c r="F9" s="1">
        <v>402</v>
      </c>
      <c r="G9" s="1">
        <v>246</v>
      </c>
      <c r="H9" s="1">
        <v>102</v>
      </c>
      <c r="I9" s="1">
        <v>35</v>
      </c>
      <c r="J9" s="1">
        <v>14</v>
      </c>
      <c r="K9" s="1">
        <v>5</v>
      </c>
      <c r="L9" s="1">
        <v>1</v>
      </c>
      <c r="M9" s="1">
        <v>2</v>
      </c>
      <c r="N9" s="1">
        <v>0</v>
      </c>
      <c r="O9" s="1">
        <v>0</v>
      </c>
      <c r="P9" s="1">
        <v>1</v>
      </c>
      <c r="Q9" s="1">
        <v>0</v>
      </c>
      <c r="R9" s="1">
        <v>0</v>
      </c>
      <c r="S9" s="1">
        <v>0</v>
      </c>
      <c r="T9" s="1">
        <v>2</v>
      </c>
      <c r="U9" s="1">
        <f aca="true" t="shared" si="0" ref="U9:U72">SUM(F9:S9)</f>
        <v>808</v>
      </c>
      <c r="V9" s="1">
        <f aca="true" t="shared" si="1" ref="V9:V72">SUM(G9:S9)</f>
        <v>406</v>
      </c>
      <c r="W9" s="1">
        <f aca="true" t="shared" si="2" ref="W9:W72">SUM(H9:S9)</f>
        <v>160</v>
      </c>
      <c r="X9" s="1">
        <f aca="true" t="shared" si="3" ref="X9:X72">SUM(I9:S9)</f>
        <v>58</v>
      </c>
      <c r="Y9" s="1">
        <f aca="true" t="shared" si="4" ref="Y9:Y72">SUM(J9:S9)</f>
        <v>23</v>
      </c>
      <c r="Z9" s="1">
        <f aca="true" t="shared" si="5" ref="Z9:Z72">SUM(K9:S9)</f>
        <v>9</v>
      </c>
      <c r="AA9" s="1">
        <f aca="true" t="shared" si="6" ref="AA9:AA72">SUM(L9:S9)</f>
        <v>4</v>
      </c>
      <c r="AB9" s="1">
        <f aca="true" t="shared" si="7" ref="AB9:AB72">SUM(M9:S9)</f>
        <v>3</v>
      </c>
      <c r="AC9" s="1">
        <f aca="true" t="shared" si="8" ref="AC9:AC72">SUM(N9:S9)</f>
        <v>1</v>
      </c>
      <c r="AD9" s="1">
        <f aca="true" t="shared" si="9" ref="AD9:AD72">SUM(O9:S9)</f>
        <v>1</v>
      </c>
      <c r="AE9" s="1">
        <f aca="true" t="shared" si="10" ref="AE9:AE72">SUM(P9:S9)</f>
        <v>1</v>
      </c>
      <c r="AF9" s="1">
        <f aca="true" t="shared" si="11" ref="AF9:AF72">SUM(Q9:S9)</f>
        <v>0</v>
      </c>
      <c r="AG9" s="1">
        <f aca="true" t="shared" si="12" ref="AG9:AG72">SUM(R9:S9)</f>
        <v>0</v>
      </c>
      <c r="AH9" s="1">
        <f aca="true" t="shared" si="13" ref="AH9:AH72">SUM(S9)</f>
        <v>0</v>
      </c>
      <c r="AI9" s="9">
        <f aca="true" t="shared" si="14" ref="AI9:AI72">(W9/U9)*100</f>
        <v>19.801980198019802</v>
      </c>
    </row>
    <row r="10" spans="1:35" ht="15">
      <c r="A10" s="1">
        <v>50798</v>
      </c>
      <c r="B10" s="1">
        <v>1</v>
      </c>
      <c r="C10" s="1">
        <v>3</v>
      </c>
      <c r="D10" s="2">
        <v>0.115</v>
      </c>
      <c r="E10" s="3">
        <v>6.5</v>
      </c>
      <c r="F10" s="1">
        <v>316</v>
      </c>
      <c r="G10" s="1">
        <v>191</v>
      </c>
      <c r="H10" s="1">
        <v>109</v>
      </c>
      <c r="I10" s="1">
        <v>79</v>
      </c>
      <c r="J10" s="1">
        <v>33</v>
      </c>
      <c r="K10" s="1">
        <v>11</v>
      </c>
      <c r="L10" s="1">
        <v>3</v>
      </c>
      <c r="M10" s="1">
        <v>0</v>
      </c>
      <c r="N10" s="1">
        <v>0</v>
      </c>
      <c r="O10" s="1">
        <v>0</v>
      </c>
      <c r="P10" s="1">
        <v>1</v>
      </c>
      <c r="Q10" s="1">
        <v>0</v>
      </c>
      <c r="R10" s="1">
        <v>0</v>
      </c>
      <c r="S10" s="1">
        <v>0</v>
      </c>
      <c r="T10" s="1">
        <v>2</v>
      </c>
      <c r="U10" s="1">
        <f t="shared" si="0"/>
        <v>743</v>
      </c>
      <c r="V10" s="1">
        <f t="shared" si="1"/>
        <v>427</v>
      </c>
      <c r="W10" s="1">
        <f t="shared" si="2"/>
        <v>236</v>
      </c>
      <c r="X10" s="1">
        <f t="shared" si="3"/>
        <v>127</v>
      </c>
      <c r="Y10" s="1">
        <f t="shared" si="4"/>
        <v>48</v>
      </c>
      <c r="Z10" s="1">
        <f t="shared" si="5"/>
        <v>15</v>
      </c>
      <c r="AA10" s="1">
        <f t="shared" si="6"/>
        <v>4</v>
      </c>
      <c r="AB10" s="1">
        <f t="shared" si="7"/>
        <v>1</v>
      </c>
      <c r="AC10" s="1">
        <f t="shared" si="8"/>
        <v>1</v>
      </c>
      <c r="AD10" s="1">
        <f t="shared" si="9"/>
        <v>1</v>
      </c>
      <c r="AE10" s="1">
        <f t="shared" si="10"/>
        <v>1</v>
      </c>
      <c r="AF10" s="1">
        <f t="shared" si="11"/>
        <v>0</v>
      </c>
      <c r="AG10" s="1">
        <f t="shared" si="12"/>
        <v>0</v>
      </c>
      <c r="AH10" s="1">
        <f t="shared" si="13"/>
        <v>0</v>
      </c>
      <c r="AI10" s="9">
        <f t="shared" si="14"/>
        <v>31.76312247644684</v>
      </c>
    </row>
    <row r="11" spans="1:35" ht="15">
      <c r="A11" s="1">
        <v>50798</v>
      </c>
      <c r="B11" s="1">
        <v>1</v>
      </c>
      <c r="C11" s="1">
        <v>4</v>
      </c>
      <c r="D11" s="2">
        <v>0.18</v>
      </c>
      <c r="E11" s="3">
        <v>6.5</v>
      </c>
      <c r="F11" s="1">
        <v>168</v>
      </c>
      <c r="G11" s="1">
        <v>87</v>
      </c>
      <c r="H11" s="1">
        <v>63</v>
      </c>
      <c r="I11" s="1">
        <v>32</v>
      </c>
      <c r="J11" s="1">
        <v>25</v>
      </c>
      <c r="K11" s="1">
        <v>8</v>
      </c>
      <c r="L11" s="1">
        <v>6</v>
      </c>
      <c r="M11" s="1">
        <v>3</v>
      </c>
      <c r="N11" s="1">
        <v>0</v>
      </c>
      <c r="O11" s="1">
        <v>1</v>
      </c>
      <c r="P11" s="1">
        <v>0</v>
      </c>
      <c r="Q11" s="1">
        <v>0</v>
      </c>
      <c r="R11" s="1">
        <v>0</v>
      </c>
      <c r="S11" s="1">
        <v>0</v>
      </c>
      <c r="T11" s="1">
        <v>2</v>
      </c>
      <c r="U11" s="1">
        <f t="shared" si="0"/>
        <v>393</v>
      </c>
      <c r="V11" s="1">
        <f t="shared" si="1"/>
        <v>225</v>
      </c>
      <c r="W11" s="1">
        <f t="shared" si="2"/>
        <v>138</v>
      </c>
      <c r="X11" s="1">
        <f t="shared" si="3"/>
        <v>75</v>
      </c>
      <c r="Y11" s="1">
        <f t="shared" si="4"/>
        <v>43</v>
      </c>
      <c r="Z11" s="1">
        <f t="shared" si="5"/>
        <v>18</v>
      </c>
      <c r="AA11" s="1">
        <f t="shared" si="6"/>
        <v>10</v>
      </c>
      <c r="AB11" s="1">
        <f t="shared" si="7"/>
        <v>4</v>
      </c>
      <c r="AC11" s="1">
        <f t="shared" si="8"/>
        <v>1</v>
      </c>
      <c r="AD11" s="1">
        <f t="shared" si="9"/>
        <v>1</v>
      </c>
      <c r="AE11" s="1">
        <f t="shared" si="10"/>
        <v>0</v>
      </c>
      <c r="AF11" s="1">
        <f t="shared" si="11"/>
        <v>0</v>
      </c>
      <c r="AG11" s="1">
        <f t="shared" si="12"/>
        <v>0</v>
      </c>
      <c r="AH11" s="1">
        <f t="shared" si="13"/>
        <v>0</v>
      </c>
      <c r="AI11" s="9">
        <f t="shared" si="14"/>
        <v>35.11450381679389</v>
      </c>
    </row>
    <row r="12" spans="1:35" ht="15">
      <c r="A12" s="1">
        <v>50798</v>
      </c>
      <c r="B12" s="1">
        <v>1</v>
      </c>
      <c r="C12" s="1">
        <v>5</v>
      </c>
      <c r="D12" s="2">
        <v>0.245</v>
      </c>
      <c r="E12" s="3">
        <v>5.5</v>
      </c>
      <c r="F12" s="1">
        <v>201</v>
      </c>
      <c r="G12" s="1">
        <v>105</v>
      </c>
      <c r="H12" s="1">
        <v>63</v>
      </c>
      <c r="I12" s="1">
        <v>41</v>
      </c>
      <c r="J12" s="1">
        <v>27</v>
      </c>
      <c r="K12" s="1">
        <v>12</v>
      </c>
      <c r="L12" s="1">
        <v>2</v>
      </c>
      <c r="M12" s="1">
        <v>4</v>
      </c>
      <c r="N12" s="1">
        <v>1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2</v>
      </c>
      <c r="U12" s="1">
        <f t="shared" si="0"/>
        <v>456</v>
      </c>
      <c r="V12" s="1">
        <f t="shared" si="1"/>
        <v>255</v>
      </c>
      <c r="W12" s="1">
        <f t="shared" si="2"/>
        <v>150</v>
      </c>
      <c r="X12" s="1">
        <f t="shared" si="3"/>
        <v>87</v>
      </c>
      <c r="Y12" s="1">
        <f t="shared" si="4"/>
        <v>46</v>
      </c>
      <c r="Z12" s="1">
        <f t="shared" si="5"/>
        <v>19</v>
      </c>
      <c r="AA12" s="1">
        <f t="shared" si="6"/>
        <v>7</v>
      </c>
      <c r="AB12" s="1">
        <f t="shared" si="7"/>
        <v>5</v>
      </c>
      <c r="AC12" s="1">
        <f t="shared" si="8"/>
        <v>1</v>
      </c>
      <c r="AD12" s="1">
        <f t="shared" si="9"/>
        <v>0</v>
      </c>
      <c r="AE12" s="1">
        <f t="shared" si="10"/>
        <v>0</v>
      </c>
      <c r="AF12" s="1">
        <f t="shared" si="11"/>
        <v>0</v>
      </c>
      <c r="AG12" s="1">
        <f t="shared" si="12"/>
        <v>0</v>
      </c>
      <c r="AH12" s="1">
        <f t="shared" si="13"/>
        <v>0</v>
      </c>
      <c r="AI12" s="9">
        <f t="shared" si="14"/>
        <v>32.89473684210527</v>
      </c>
    </row>
    <row r="13" spans="1:35" ht="15">
      <c r="A13" s="1">
        <v>50798</v>
      </c>
      <c r="B13" s="1">
        <v>1</v>
      </c>
      <c r="C13" s="1">
        <v>6</v>
      </c>
      <c r="D13" s="2">
        <v>0.3</v>
      </c>
      <c r="E13" s="3">
        <v>5.5</v>
      </c>
      <c r="F13" s="1">
        <v>267</v>
      </c>
      <c r="G13" s="1">
        <v>124</v>
      </c>
      <c r="H13" s="1">
        <v>86</v>
      </c>
      <c r="I13" s="1">
        <v>42</v>
      </c>
      <c r="J13" s="1">
        <v>14</v>
      </c>
      <c r="K13" s="1">
        <v>6</v>
      </c>
      <c r="L13" s="1">
        <v>2</v>
      </c>
      <c r="M13" s="1">
        <v>0</v>
      </c>
      <c r="N13" s="1">
        <v>0</v>
      </c>
      <c r="O13" s="1">
        <v>1</v>
      </c>
      <c r="P13" s="1">
        <v>1</v>
      </c>
      <c r="Q13" s="1">
        <v>1</v>
      </c>
      <c r="R13" s="1">
        <v>0</v>
      </c>
      <c r="S13" s="1">
        <v>1</v>
      </c>
      <c r="T13" s="1">
        <v>2</v>
      </c>
      <c r="U13" s="1">
        <f t="shared" si="0"/>
        <v>545</v>
      </c>
      <c r="V13" s="1">
        <f t="shared" si="1"/>
        <v>278</v>
      </c>
      <c r="W13" s="1">
        <f t="shared" si="2"/>
        <v>154</v>
      </c>
      <c r="X13" s="1">
        <f t="shared" si="3"/>
        <v>68</v>
      </c>
      <c r="Y13" s="1">
        <f t="shared" si="4"/>
        <v>26</v>
      </c>
      <c r="Z13" s="1">
        <f t="shared" si="5"/>
        <v>12</v>
      </c>
      <c r="AA13" s="1">
        <f t="shared" si="6"/>
        <v>6</v>
      </c>
      <c r="AB13" s="1">
        <f t="shared" si="7"/>
        <v>4</v>
      </c>
      <c r="AC13" s="1">
        <f t="shared" si="8"/>
        <v>4</v>
      </c>
      <c r="AD13" s="1">
        <f t="shared" si="9"/>
        <v>4</v>
      </c>
      <c r="AE13" s="1">
        <f t="shared" si="10"/>
        <v>3</v>
      </c>
      <c r="AF13" s="1">
        <f t="shared" si="11"/>
        <v>2</v>
      </c>
      <c r="AG13" s="1">
        <f t="shared" si="12"/>
        <v>1</v>
      </c>
      <c r="AH13" s="1">
        <f t="shared" si="13"/>
        <v>1</v>
      </c>
      <c r="AI13" s="9">
        <f t="shared" si="14"/>
        <v>28.256880733944957</v>
      </c>
    </row>
    <row r="14" spans="1:35" ht="15">
      <c r="A14" s="1">
        <v>50798</v>
      </c>
      <c r="B14" s="1">
        <v>1</v>
      </c>
      <c r="C14" s="1">
        <v>7</v>
      </c>
      <c r="D14" s="2">
        <v>0.355</v>
      </c>
      <c r="E14" s="3">
        <v>6.5</v>
      </c>
      <c r="F14" s="1">
        <v>390</v>
      </c>
      <c r="G14" s="1">
        <v>226</v>
      </c>
      <c r="H14" s="1">
        <v>132</v>
      </c>
      <c r="I14" s="1">
        <v>85</v>
      </c>
      <c r="J14" s="1">
        <v>37</v>
      </c>
      <c r="K14" s="1">
        <v>25</v>
      </c>
      <c r="L14" s="1">
        <v>13</v>
      </c>
      <c r="M14" s="1">
        <v>11</v>
      </c>
      <c r="N14" s="1">
        <v>3</v>
      </c>
      <c r="O14" s="1">
        <v>1</v>
      </c>
      <c r="P14" s="1">
        <v>0</v>
      </c>
      <c r="Q14" s="1">
        <v>1</v>
      </c>
      <c r="R14" s="1">
        <v>0</v>
      </c>
      <c r="S14" s="1">
        <v>0</v>
      </c>
      <c r="T14" s="1">
        <v>2</v>
      </c>
      <c r="U14" s="1">
        <f t="shared" si="0"/>
        <v>924</v>
      </c>
      <c r="V14" s="1">
        <f t="shared" si="1"/>
        <v>534</v>
      </c>
      <c r="W14" s="1">
        <f t="shared" si="2"/>
        <v>308</v>
      </c>
      <c r="X14" s="1">
        <f t="shared" si="3"/>
        <v>176</v>
      </c>
      <c r="Y14" s="1">
        <f t="shared" si="4"/>
        <v>91</v>
      </c>
      <c r="Z14" s="1">
        <f t="shared" si="5"/>
        <v>54</v>
      </c>
      <c r="AA14" s="1">
        <f t="shared" si="6"/>
        <v>29</v>
      </c>
      <c r="AB14" s="1">
        <f t="shared" si="7"/>
        <v>16</v>
      </c>
      <c r="AC14" s="1">
        <f t="shared" si="8"/>
        <v>5</v>
      </c>
      <c r="AD14" s="1">
        <f t="shared" si="9"/>
        <v>2</v>
      </c>
      <c r="AE14" s="1">
        <f t="shared" si="10"/>
        <v>1</v>
      </c>
      <c r="AF14" s="1">
        <f t="shared" si="11"/>
        <v>1</v>
      </c>
      <c r="AG14" s="1">
        <f t="shared" si="12"/>
        <v>0</v>
      </c>
      <c r="AH14" s="1">
        <f t="shared" si="13"/>
        <v>0</v>
      </c>
      <c r="AI14" s="9">
        <f t="shared" si="14"/>
        <v>33.33333333333333</v>
      </c>
    </row>
    <row r="15" spans="1:35" ht="15">
      <c r="A15" s="1">
        <v>50798</v>
      </c>
      <c r="B15" s="1">
        <v>1</v>
      </c>
      <c r="C15" s="1">
        <v>8</v>
      </c>
      <c r="D15" s="2">
        <v>0.42</v>
      </c>
      <c r="E15" s="3">
        <v>6.5</v>
      </c>
      <c r="F15" s="1">
        <v>206</v>
      </c>
      <c r="G15" s="1">
        <v>112</v>
      </c>
      <c r="H15" s="1">
        <v>70</v>
      </c>
      <c r="I15" s="1">
        <v>32</v>
      </c>
      <c r="J15" s="1">
        <v>10</v>
      </c>
      <c r="K15" s="1">
        <v>6</v>
      </c>
      <c r="L15" s="1">
        <v>3</v>
      </c>
      <c r="M15" s="1">
        <v>1</v>
      </c>
      <c r="N15" s="1">
        <v>2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2</v>
      </c>
      <c r="U15" s="1">
        <f t="shared" si="0"/>
        <v>442</v>
      </c>
      <c r="V15" s="1">
        <f t="shared" si="1"/>
        <v>236</v>
      </c>
      <c r="W15" s="1">
        <f t="shared" si="2"/>
        <v>124</v>
      </c>
      <c r="X15" s="1">
        <f t="shared" si="3"/>
        <v>54</v>
      </c>
      <c r="Y15" s="1">
        <f t="shared" si="4"/>
        <v>22</v>
      </c>
      <c r="Z15" s="1">
        <f t="shared" si="5"/>
        <v>12</v>
      </c>
      <c r="AA15" s="1">
        <f t="shared" si="6"/>
        <v>6</v>
      </c>
      <c r="AB15" s="1">
        <f t="shared" si="7"/>
        <v>3</v>
      </c>
      <c r="AC15" s="1">
        <f t="shared" si="8"/>
        <v>2</v>
      </c>
      <c r="AD15" s="1">
        <f t="shared" si="9"/>
        <v>0</v>
      </c>
      <c r="AE15" s="1">
        <f t="shared" si="10"/>
        <v>0</v>
      </c>
      <c r="AF15" s="1">
        <f t="shared" si="11"/>
        <v>0</v>
      </c>
      <c r="AG15" s="1">
        <f t="shared" si="12"/>
        <v>0</v>
      </c>
      <c r="AH15" s="1">
        <f t="shared" si="13"/>
        <v>0</v>
      </c>
      <c r="AI15" s="9">
        <f t="shared" si="14"/>
        <v>28.054298642533936</v>
      </c>
    </row>
    <row r="16" spans="1:35" ht="15">
      <c r="A16" s="1">
        <v>50798</v>
      </c>
      <c r="B16" s="1">
        <v>1</v>
      </c>
      <c r="C16" s="1">
        <v>9</v>
      </c>
      <c r="D16" s="2">
        <v>0.485</v>
      </c>
      <c r="E16" s="3">
        <v>5.5</v>
      </c>
      <c r="F16" s="1">
        <v>183</v>
      </c>
      <c r="G16" s="1">
        <v>120</v>
      </c>
      <c r="H16" s="1">
        <v>53</v>
      </c>
      <c r="I16" s="1">
        <v>36</v>
      </c>
      <c r="J16" s="1">
        <v>19</v>
      </c>
      <c r="K16" s="1">
        <v>7</v>
      </c>
      <c r="L16" s="1">
        <v>3</v>
      </c>
      <c r="M16" s="1">
        <v>2</v>
      </c>
      <c r="N16" s="1">
        <v>1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2</v>
      </c>
      <c r="U16" s="1">
        <f t="shared" si="0"/>
        <v>424</v>
      </c>
      <c r="V16" s="1">
        <f t="shared" si="1"/>
        <v>241</v>
      </c>
      <c r="W16" s="1">
        <f t="shared" si="2"/>
        <v>121</v>
      </c>
      <c r="X16" s="1">
        <f t="shared" si="3"/>
        <v>68</v>
      </c>
      <c r="Y16" s="1">
        <f t="shared" si="4"/>
        <v>32</v>
      </c>
      <c r="Z16" s="1">
        <f t="shared" si="5"/>
        <v>13</v>
      </c>
      <c r="AA16" s="1">
        <f t="shared" si="6"/>
        <v>6</v>
      </c>
      <c r="AB16" s="1">
        <f t="shared" si="7"/>
        <v>3</v>
      </c>
      <c r="AC16" s="1">
        <f t="shared" si="8"/>
        <v>1</v>
      </c>
      <c r="AD16" s="1">
        <f t="shared" si="9"/>
        <v>0</v>
      </c>
      <c r="AE16" s="1">
        <f t="shared" si="10"/>
        <v>0</v>
      </c>
      <c r="AF16" s="1">
        <f t="shared" si="11"/>
        <v>0</v>
      </c>
      <c r="AG16" s="1">
        <f t="shared" si="12"/>
        <v>0</v>
      </c>
      <c r="AH16" s="1">
        <f t="shared" si="13"/>
        <v>0</v>
      </c>
      <c r="AI16" s="9">
        <f t="shared" si="14"/>
        <v>28.537735849056606</v>
      </c>
    </row>
    <row r="17" spans="1:35" ht="15">
      <c r="A17" s="1">
        <v>50798</v>
      </c>
      <c r="B17" s="1">
        <v>1</v>
      </c>
      <c r="C17" s="1">
        <v>10</v>
      </c>
      <c r="D17" s="2">
        <v>0.54</v>
      </c>
      <c r="E17" s="3">
        <v>5.5</v>
      </c>
      <c r="F17" s="1">
        <v>184</v>
      </c>
      <c r="G17" s="1">
        <v>91</v>
      </c>
      <c r="H17" s="1">
        <v>40</v>
      </c>
      <c r="I17" s="1">
        <v>21</v>
      </c>
      <c r="J17" s="1">
        <v>15</v>
      </c>
      <c r="K17" s="1">
        <v>7</v>
      </c>
      <c r="L17" s="1">
        <v>2</v>
      </c>
      <c r="M17" s="1">
        <v>0</v>
      </c>
      <c r="N17" s="1">
        <v>2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2</v>
      </c>
      <c r="U17" s="1">
        <f t="shared" si="0"/>
        <v>362</v>
      </c>
      <c r="V17" s="1">
        <f t="shared" si="1"/>
        <v>178</v>
      </c>
      <c r="W17" s="1">
        <f t="shared" si="2"/>
        <v>87</v>
      </c>
      <c r="X17" s="1">
        <f t="shared" si="3"/>
        <v>47</v>
      </c>
      <c r="Y17" s="1">
        <f t="shared" si="4"/>
        <v>26</v>
      </c>
      <c r="Z17" s="1">
        <f t="shared" si="5"/>
        <v>11</v>
      </c>
      <c r="AA17" s="1">
        <f t="shared" si="6"/>
        <v>4</v>
      </c>
      <c r="AB17" s="1">
        <f t="shared" si="7"/>
        <v>2</v>
      </c>
      <c r="AC17" s="1">
        <f t="shared" si="8"/>
        <v>2</v>
      </c>
      <c r="AD17" s="1">
        <f t="shared" si="9"/>
        <v>0</v>
      </c>
      <c r="AE17" s="1">
        <f t="shared" si="10"/>
        <v>0</v>
      </c>
      <c r="AF17" s="1">
        <f t="shared" si="11"/>
        <v>0</v>
      </c>
      <c r="AG17" s="1">
        <f t="shared" si="12"/>
        <v>0</v>
      </c>
      <c r="AH17" s="1">
        <f t="shared" si="13"/>
        <v>0</v>
      </c>
      <c r="AI17" s="9">
        <f t="shared" si="14"/>
        <v>24.03314917127072</v>
      </c>
    </row>
    <row r="18" spans="1:35" ht="15">
      <c r="A18" s="1">
        <v>50798</v>
      </c>
      <c r="B18" s="1">
        <v>1</v>
      </c>
      <c r="C18" s="1">
        <v>11</v>
      </c>
      <c r="D18" s="2">
        <v>0.595</v>
      </c>
      <c r="E18" s="3">
        <v>5.5</v>
      </c>
      <c r="F18" s="1">
        <v>261</v>
      </c>
      <c r="G18" s="1">
        <v>121</v>
      </c>
      <c r="H18" s="1">
        <v>79</v>
      </c>
      <c r="I18" s="1">
        <v>41</v>
      </c>
      <c r="J18" s="1">
        <v>29</v>
      </c>
      <c r="K18" s="1">
        <v>7</v>
      </c>
      <c r="L18" s="1">
        <v>3</v>
      </c>
      <c r="M18" s="1">
        <v>3</v>
      </c>
      <c r="N18" s="1">
        <v>1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2</v>
      </c>
      <c r="U18" s="1">
        <f t="shared" si="0"/>
        <v>545</v>
      </c>
      <c r="V18" s="1">
        <f t="shared" si="1"/>
        <v>284</v>
      </c>
      <c r="W18" s="1">
        <f t="shared" si="2"/>
        <v>163</v>
      </c>
      <c r="X18" s="1">
        <f t="shared" si="3"/>
        <v>84</v>
      </c>
      <c r="Y18" s="1">
        <f t="shared" si="4"/>
        <v>43</v>
      </c>
      <c r="Z18" s="1">
        <f t="shared" si="5"/>
        <v>14</v>
      </c>
      <c r="AA18" s="1">
        <f t="shared" si="6"/>
        <v>7</v>
      </c>
      <c r="AB18" s="1">
        <f t="shared" si="7"/>
        <v>4</v>
      </c>
      <c r="AC18" s="1">
        <f t="shared" si="8"/>
        <v>1</v>
      </c>
      <c r="AD18" s="1">
        <f t="shared" si="9"/>
        <v>0</v>
      </c>
      <c r="AE18" s="1">
        <f t="shared" si="10"/>
        <v>0</v>
      </c>
      <c r="AF18" s="1">
        <f t="shared" si="11"/>
        <v>0</v>
      </c>
      <c r="AG18" s="1">
        <f t="shared" si="12"/>
        <v>0</v>
      </c>
      <c r="AH18" s="1">
        <f t="shared" si="13"/>
        <v>0</v>
      </c>
      <c r="AI18" s="9">
        <f t="shared" si="14"/>
        <v>29.908256880733948</v>
      </c>
    </row>
    <row r="19" spans="1:35" ht="15">
      <c r="A19" s="1">
        <v>50798</v>
      </c>
      <c r="B19" s="1">
        <v>1</v>
      </c>
      <c r="C19" s="1">
        <v>12</v>
      </c>
      <c r="D19" s="2">
        <v>0.65</v>
      </c>
      <c r="E19" s="3">
        <v>5</v>
      </c>
      <c r="F19" s="1">
        <v>374</v>
      </c>
      <c r="G19" s="1">
        <v>180</v>
      </c>
      <c r="H19" s="1">
        <v>111</v>
      </c>
      <c r="I19" s="1">
        <v>56</v>
      </c>
      <c r="J19" s="1">
        <v>28</v>
      </c>
      <c r="K19" s="1">
        <v>9</v>
      </c>
      <c r="L19" s="1">
        <v>4</v>
      </c>
      <c r="M19" s="1">
        <v>4</v>
      </c>
      <c r="N19" s="1">
        <v>0</v>
      </c>
      <c r="O19" s="1">
        <v>0</v>
      </c>
      <c r="P19" s="1">
        <v>0</v>
      </c>
      <c r="Q19" s="1">
        <v>1</v>
      </c>
      <c r="R19" s="1">
        <v>0</v>
      </c>
      <c r="S19" s="1">
        <v>1</v>
      </c>
      <c r="T19" s="1">
        <v>2</v>
      </c>
      <c r="U19" s="1">
        <f t="shared" si="0"/>
        <v>768</v>
      </c>
      <c r="V19" s="1">
        <f t="shared" si="1"/>
        <v>394</v>
      </c>
      <c r="W19" s="1">
        <f t="shared" si="2"/>
        <v>214</v>
      </c>
      <c r="X19" s="1">
        <f t="shared" si="3"/>
        <v>103</v>
      </c>
      <c r="Y19" s="1">
        <f t="shared" si="4"/>
        <v>47</v>
      </c>
      <c r="Z19" s="1">
        <f t="shared" si="5"/>
        <v>19</v>
      </c>
      <c r="AA19" s="1">
        <f t="shared" si="6"/>
        <v>10</v>
      </c>
      <c r="AB19" s="1">
        <f t="shared" si="7"/>
        <v>6</v>
      </c>
      <c r="AC19" s="1">
        <f t="shared" si="8"/>
        <v>2</v>
      </c>
      <c r="AD19" s="1">
        <f t="shared" si="9"/>
        <v>2</v>
      </c>
      <c r="AE19" s="1">
        <f t="shared" si="10"/>
        <v>2</v>
      </c>
      <c r="AF19" s="1">
        <f t="shared" si="11"/>
        <v>2</v>
      </c>
      <c r="AG19" s="1">
        <f t="shared" si="12"/>
        <v>1</v>
      </c>
      <c r="AH19" s="1">
        <f t="shared" si="13"/>
        <v>1</v>
      </c>
      <c r="AI19" s="9">
        <f t="shared" si="14"/>
        <v>27.864583333333332</v>
      </c>
    </row>
    <row r="20" spans="1:35" ht="15">
      <c r="A20" s="1">
        <v>50798</v>
      </c>
      <c r="B20" s="1">
        <v>1</v>
      </c>
      <c r="C20" s="1">
        <v>13</v>
      </c>
      <c r="D20" s="2">
        <v>0.7</v>
      </c>
      <c r="E20" s="3">
        <v>5</v>
      </c>
      <c r="F20" s="1">
        <v>171</v>
      </c>
      <c r="G20" s="1">
        <v>97</v>
      </c>
      <c r="H20" s="1">
        <v>54</v>
      </c>
      <c r="I20" s="1">
        <v>27</v>
      </c>
      <c r="J20" s="1">
        <v>10</v>
      </c>
      <c r="K20" s="1">
        <v>8</v>
      </c>
      <c r="L20" s="1">
        <v>1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2</v>
      </c>
      <c r="U20" s="1">
        <f t="shared" si="0"/>
        <v>368</v>
      </c>
      <c r="V20" s="1">
        <f t="shared" si="1"/>
        <v>197</v>
      </c>
      <c r="W20" s="1">
        <f t="shared" si="2"/>
        <v>100</v>
      </c>
      <c r="X20" s="1">
        <f t="shared" si="3"/>
        <v>46</v>
      </c>
      <c r="Y20" s="1">
        <f t="shared" si="4"/>
        <v>19</v>
      </c>
      <c r="Z20" s="1">
        <f t="shared" si="5"/>
        <v>9</v>
      </c>
      <c r="AA20" s="1">
        <f t="shared" si="6"/>
        <v>1</v>
      </c>
      <c r="AB20" s="1">
        <f t="shared" si="7"/>
        <v>0</v>
      </c>
      <c r="AC20" s="1">
        <f t="shared" si="8"/>
        <v>0</v>
      </c>
      <c r="AD20" s="1">
        <f t="shared" si="9"/>
        <v>0</v>
      </c>
      <c r="AE20" s="1">
        <f t="shared" si="10"/>
        <v>0</v>
      </c>
      <c r="AF20" s="1">
        <f t="shared" si="11"/>
        <v>0</v>
      </c>
      <c r="AG20" s="1">
        <f t="shared" si="12"/>
        <v>0</v>
      </c>
      <c r="AH20" s="1">
        <f t="shared" si="13"/>
        <v>0</v>
      </c>
      <c r="AI20" s="9">
        <f t="shared" si="14"/>
        <v>27.173913043478258</v>
      </c>
    </row>
    <row r="21" spans="1:35" ht="15">
      <c r="A21" s="1">
        <v>50798</v>
      </c>
      <c r="B21" s="1">
        <v>1</v>
      </c>
      <c r="C21" s="1">
        <v>14</v>
      </c>
      <c r="D21" s="2">
        <v>0.75</v>
      </c>
      <c r="E21" s="3">
        <v>6.5</v>
      </c>
      <c r="F21" s="1">
        <v>183</v>
      </c>
      <c r="G21" s="1">
        <v>97</v>
      </c>
      <c r="H21" s="1">
        <v>56</v>
      </c>
      <c r="I21" s="1">
        <v>24</v>
      </c>
      <c r="J21" s="1">
        <v>17</v>
      </c>
      <c r="K21" s="1">
        <v>8</v>
      </c>
      <c r="L21" s="1">
        <v>1</v>
      </c>
      <c r="M21" s="1">
        <v>1</v>
      </c>
      <c r="N21" s="1">
        <v>2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2</v>
      </c>
      <c r="U21" s="1">
        <f t="shared" si="0"/>
        <v>389</v>
      </c>
      <c r="V21" s="1">
        <f t="shared" si="1"/>
        <v>206</v>
      </c>
      <c r="W21" s="1">
        <f t="shared" si="2"/>
        <v>109</v>
      </c>
      <c r="X21" s="1">
        <f t="shared" si="3"/>
        <v>53</v>
      </c>
      <c r="Y21" s="1">
        <f t="shared" si="4"/>
        <v>29</v>
      </c>
      <c r="Z21" s="1">
        <f t="shared" si="5"/>
        <v>12</v>
      </c>
      <c r="AA21" s="1">
        <f t="shared" si="6"/>
        <v>4</v>
      </c>
      <c r="AB21" s="1">
        <f t="shared" si="7"/>
        <v>3</v>
      </c>
      <c r="AC21" s="1">
        <f t="shared" si="8"/>
        <v>2</v>
      </c>
      <c r="AD21" s="1">
        <f t="shared" si="9"/>
        <v>0</v>
      </c>
      <c r="AE21" s="1">
        <f t="shared" si="10"/>
        <v>0</v>
      </c>
      <c r="AF21" s="1">
        <f t="shared" si="11"/>
        <v>0</v>
      </c>
      <c r="AG21" s="1">
        <f t="shared" si="12"/>
        <v>0</v>
      </c>
      <c r="AH21" s="1">
        <f t="shared" si="13"/>
        <v>0</v>
      </c>
      <c r="AI21" s="9">
        <f t="shared" si="14"/>
        <v>28.020565552699228</v>
      </c>
    </row>
    <row r="22" spans="1:35" ht="15">
      <c r="A22" s="1">
        <v>50798</v>
      </c>
      <c r="B22" s="1">
        <v>1</v>
      </c>
      <c r="C22" s="1">
        <v>15</v>
      </c>
      <c r="D22" s="2">
        <v>0.815</v>
      </c>
      <c r="E22" s="3">
        <v>6</v>
      </c>
      <c r="F22" s="1">
        <v>97</v>
      </c>
      <c r="G22" s="1">
        <v>62</v>
      </c>
      <c r="H22" s="1">
        <v>26</v>
      </c>
      <c r="I22" s="1">
        <v>20</v>
      </c>
      <c r="J22" s="1">
        <v>6</v>
      </c>
      <c r="K22" s="1">
        <v>2</v>
      </c>
      <c r="L22" s="1">
        <v>0</v>
      </c>
      <c r="M22" s="1">
        <v>0</v>
      </c>
      <c r="N22" s="1">
        <v>0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1">
        <v>2</v>
      </c>
      <c r="U22" s="1">
        <f t="shared" si="0"/>
        <v>214</v>
      </c>
      <c r="V22" s="1">
        <f t="shared" si="1"/>
        <v>117</v>
      </c>
      <c r="W22" s="1">
        <f t="shared" si="2"/>
        <v>55</v>
      </c>
      <c r="X22" s="1">
        <f t="shared" si="3"/>
        <v>29</v>
      </c>
      <c r="Y22" s="1">
        <f t="shared" si="4"/>
        <v>9</v>
      </c>
      <c r="Z22" s="1">
        <f t="shared" si="5"/>
        <v>3</v>
      </c>
      <c r="AA22" s="1">
        <f t="shared" si="6"/>
        <v>1</v>
      </c>
      <c r="AB22" s="1">
        <f t="shared" si="7"/>
        <v>1</v>
      </c>
      <c r="AC22" s="1">
        <f t="shared" si="8"/>
        <v>1</v>
      </c>
      <c r="AD22" s="1">
        <f t="shared" si="9"/>
        <v>1</v>
      </c>
      <c r="AE22" s="1">
        <f t="shared" si="10"/>
        <v>0</v>
      </c>
      <c r="AF22" s="1">
        <f t="shared" si="11"/>
        <v>0</v>
      </c>
      <c r="AG22" s="1">
        <f t="shared" si="12"/>
        <v>0</v>
      </c>
      <c r="AH22" s="1">
        <f t="shared" si="13"/>
        <v>0</v>
      </c>
      <c r="AI22" s="9">
        <f t="shared" si="14"/>
        <v>25.70093457943925</v>
      </c>
    </row>
    <row r="23" spans="1:35" ht="15">
      <c r="A23" s="1">
        <v>50798</v>
      </c>
      <c r="B23" s="1">
        <v>1</v>
      </c>
      <c r="C23" s="1">
        <v>16</v>
      </c>
      <c r="D23" s="2">
        <v>0.875</v>
      </c>
      <c r="E23" s="3">
        <v>6</v>
      </c>
      <c r="F23" s="1">
        <v>110</v>
      </c>
      <c r="G23" s="1">
        <v>54</v>
      </c>
      <c r="H23" s="1">
        <v>27</v>
      </c>
      <c r="I23" s="1">
        <v>9</v>
      </c>
      <c r="J23" s="1">
        <v>9</v>
      </c>
      <c r="K23" s="1">
        <v>5</v>
      </c>
      <c r="L23" s="1">
        <v>3</v>
      </c>
      <c r="M23" s="1">
        <v>1</v>
      </c>
      <c r="N23" s="1">
        <v>1</v>
      </c>
      <c r="O23" s="1">
        <v>0</v>
      </c>
      <c r="P23" s="1">
        <v>0</v>
      </c>
      <c r="Q23" s="1">
        <v>0</v>
      </c>
      <c r="R23" s="1">
        <v>0</v>
      </c>
      <c r="S23" s="1">
        <v>1</v>
      </c>
      <c r="T23" s="1">
        <v>2</v>
      </c>
      <c r="U23" s="1">
        <f t="shared" si="0"/>
        <v>220</v>
      </c>
      <c r="V23" s="1">
        <f t="shared" si="1"/>
        <v>110</v>
      </c>
      <c r="W23" s="1">
        <f t="shared" si="2"/>
        <v>56</v>
      </c>
      <c r="X23" s="1">
        <f t="shared" si="3"/>
        <v>29</v>
      </c>
      <c r="Y23" s="1">
        <f t="shared" si="4"/>
        <v>20</v>
      </c>
      <c r="Z23" s="1">
        <f t="shared" si="5"/>
        <v>11</v>
      </c>
      <c r="AA23" s="1">
        <f t="shared" si="6"/>
        <v>6</v>
      </c>
      <c r="AB23" s="1">
        <f t="shared" si="7"/>
        <v>3</v>
      </c>
      <c r="AC23" s="1">
        <f t="shared" si="8"/>
        <v>2</v>
      </c>
      <c r="AD23" s="1">
        <f t="shared" si="9"/>
        <v>1</v>
      </c>
      <c r="AE23" s="1">
        <f t="shared" si="10"/>
        <v>1</v>
      </c>
      <c r="AF23" s="1">
        <f t="shared" si="11"/>
        <v>1</v>
      </c>
      <c r="AG23" s="1">
        <f t="shared" si="12"/>
        <v>1</v>
      </c>
      <c r="AH23" s="1">
        <f t="shared" si="13"/>
        <v>1</v>
      </c>
      <c r="AI23" s="9">
        <f t="shared" si="14"/>
        <v>25.454545454545453</v>
      </c>
    </row>
    <row r="24" spans="1:35" ht="15">
      <c r="A24" s="1">
        <v>50798</v>
      </c>
      <c r="B24" s="1">
        <v>1</v>
      </c>
      <c r="C24" s="1">
        <v>17</v>
      </c>
      <c r="D24" s="2">
        <v>0.935</v>
      </c>
      <c r="E24" s="3">
        <v>6.5</v>
      </c>
      <c r="F24" s="1">
        <v>163</v>
      </c>
      <c r="G24" s="1">
        <v>71</v>
      </c>
      <c r="H24" s="1">
        <v>43</v>
      </c>
      <c r="I24" s="1">
        <v>13</v>
      </c>
      <c r="J24" s="1">
        <v>8</v>
      </c>
      <c r="K24" s="1">
        <v>2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2</v>
      </c>
      <c r="U24" s="1">
        <f t="shared" si="0"/>
        <v>300</v>
      </c>
      <c r="V24" s="1">
        <f t="shared" si="1"/>
        <v>137</v>
      </c>
      <c r="W24" s="1">
        <f t="shared" si="2"/>
        <v>66</v>
      </c>
      <c r="X24" s="1">
        <f t="shared" si="3"/>
        <v>23</v>
      </c>
      <c r="Y24" s="1">
        <f t="shared" si="4"/>
        <v>10</v>
      </c>
      <c r="Z24" s="1">
        <f t="shared" si="5"/>
        <v>2</v>
      </c>
      <c r="AA24" s="1">
        <f t="shared" si="6"/>
        <v>0</v>
      </c>
      <c r="AB24" s="1">
        <f t="shared" si="7"/>
        <v>0</v>
      </c>
      <c r="AC24" s="1">
        <f t="shared" si="8"/>
        <v>0</v>
      </c>
      <c r="AD24" s="1">
        <f t="shared" si="9"/>
        <v>0</v>
      </c>
      <c r="AE24" s="1">
        <f t="shared" si="10"/>
        <v>0</v>
      </c>
      <c r="AF24" s="1">
        <f t="shared" si="11"/>
        <v>0</v>
      </c>
      <c r="AG24" s="1">
        <f t="shared" si="12"/>
        <v>0</v>
      </c>
      <c r="AH24" s="1">
        <f t="shared" si="13"/>
        <v>0</v>
      </c>
      <c r="AI24" s="9">
        <f t="shared" si="14"/>
        <v>22</v>
      </c>
    </row>
    <row r="25" spans="1:35" ht="15">
      <c r="A25" s="1">
        <v>50798</v>
      </c>
      <c r="B25" s="1">
        <v>2</v>
      </c>
      <c r="C25" s="1">
        <v>1</v>
      </c>
      <c r="D25" s="2">
        <v>1</v>
      </c>
      <c r="E25" s="3">
        <v>5</v>
      </c>
      <c r="F25" s="1">
        <v>289</v>
      </c>
      <c r="G25" s="1">
        <v>174</v>
      </c>
      <c r="H25" s="1">
        <v>91</v>
      </c>
      <c r="I25" s="1">
        <v>30</v>
      </c>
      <c r="J25" s="1">
        <v>16</v>
      </c>
      <c r="K25" s="1">
        <v>3</v>
      </c>
      <c r="L25" s="1">
        <v>3</v>
      </c>
      <c r="M25" s="1">
        <v>4</v>
      </c>
      <c r="N25" s="1">
        <v>1</v>
      </c>
      <c r="O25" s="1">
        <v>2</v>
      </c>
      <c r="P25" s="1">
        <v>1</v>
      </c>
      <c r="Q25" s="1">
        <v>2</v>
      </c>
      <c r="R25" s="1">
        <v>0</v>
      </c>
      <c r="S25" s="1">
        <v>0</v>
      </c>
      <c r="T25" s="1">
        <v>2</v>
      </c>
      <c r="U25" s="1">
        <f t="shared" si="0"/>
        <v>616</v>
      </c>
      <c r="V25" s="1">
        <f t="shared" si="1"/>
        <v>327</v>
      </c>
      <c r="W25" s="1">
        <f t="shared" si="2"/>
        <v>153</v>
      </c>
      <c r="X25" s="1">
        <f t="shared" si="3"/>
        <v>62</v>
      </c>
      <c r="Y25" s="1">
        <f t="shared" si="4"/>
        <v>32</v>
      </c>
      <c r="Z25" s="1">
        <f t="shared" si="5"/>
        <v>16</v>
      </c>
      <c r="AA25" s="1">
        <f t="shared" si="6"/>
        <v>13</v>
      </c>
      <c r="AB25" s="1">
        <f t="shared" si="7"/>
        <v>10</v>
      </c>
      <c r="AC25" s="1">
        <f t="shared" si="8"/>
        <v>6</v>
      </c>
      <c r="AD25" s="1">
        <f t="shared" si="9"/>
        <v>5</v>
      </c>
      <c r="AE25" s="1">
        <f t="shared" si="10"/>
        <v>3</v>
      </c>
      <c r="AF25" s="1">
        <f t="shared" si="11"/>
        <v>2</v>
      </c>
      <c r="AG25" s="1">
        <f t="shared" si="12"/>
        <v>0</v>
      </c>
      <c r="AH25" s="1">
        <f t="shared" si="13"/>
        <v>0</v>
      </c>
      <c r="AI25" s="9">
        <f t="shared" si="14"/>
        <v>24.83766233766234</v>
      </c>
    </row>
    <row r="26" spans="1:35" ht="15">
      <c r="A26" s="1">
        <v>50798</v>
      </c>
      <c r="B26" s="1">
        <v>2</v>
      </c>
      <c r="C26" s="1">
        <v>2</v>
      </c>
      <c r="D26" s="2">
        <v>1.05</v>
      </c>
      <c r="E26" s="3">
        <v>3.5</v>
      </c>
      <c r="F26" s="1">
        <v>372</v>
      </c>
      <c r="G26" s="1">
        <v>209</v>
      </c>
      <c r="H26" s="1">
        <v>112</v>
      </c>
      <c r="I26" s="1">
        <v>60</v>
      </c>
      <c r="J26" s="1">
        <v>20</v>
      </c>
      <c r="K26" s="1">
        <v>4</v>
      </c>
      <c r="L26" s="1">
        <v>3</v>
      </c>
      <c r="M26" s="1">
        <v>0</v>
      </c>
      <c r="N26" s="1">
        <v>1</v>
      </c>
      <c r="O26" s="1">
        <v>1</v>
      </c>
      <c r="P26" s="1">
        <v>0</v>
      </c>
      <c r="Q26" s="1">
        <v>0</v>
      </c>
      <c r="R26" s="1">
        <v>0</v>
      </c>
      <c r="S26" s="1">
        <v>0</v>
      </c>
      <c r="T26" s="1">
        <v>2</v>
      </c>
      <c r="U26" s="1">
        <f t="shared" si="0"/>
        <v>782</v>
      </c>
      <c r="V26" s="1">
        <f t="shared" si="1"/>
        <v>410</v>
      </c>
      <c r="W26" s="1">
        <f t="shared" si="2"/>
        <v>201</v>
      </c>
      <c r="X26" s="1">
        <f t="shared" si="3"/>
        <v>89</v>
      </c>
      <c r="Y26" s="1">
        <f t="shared" si="4"/>
        <v>29</v>
      </c>
      <c r="Z26" s="1">
        <f t="shared" si="5"/>
        <v>9</v>
      </c>
      <c r="AA26" s="1">
        <f t="shared" si="6"/>
        <v>5</v>
      </c>
      <c r="AB26" s="1">
        <f t="shared" si="7"/>
        <v>2</v>
      </c>
      <c r="AC26" s="1">
        <f t="shared" si="8"/>
        <v>2</v>
      </c>
      <c r="AD26" s="1">
        <f t="shared" si="9"/>
        <v>1</v>
      </c>
      <c r="AE26" s="1">
        <f t="shared" si="10"/>
        <v>0</v>
      </c>
      <c r="AF26" s="1">
        <f t="shared" si="11"/>
        <v>0</v>
      </c>
      <c r="AG26" s="1">
        <f t="shared" si="12"/>
        <v>0</v>
      </c>
      <c r="AH26" s="1">
        <f t="shared" si="13"/>
        <v>0</v>
      </c>
      <c r="AI26" s="9">
        <f t="shared" si="14"/>
        <v>25.703324808184142</v>
      </c>
    </row>
    <row r="27" spans="1:35" ht="15">
      <c r="A27" s="1">
        <v>50798</v>
      </c>
      <c r="B27" s="1">
        <v>2</v>
      </c>
      <c r="C27" s="1">
        <v>3</v>
      </c>
      <c r="D27" s="2">
        <v>1.085</v>
      </c>
      <c r="E27" s="3">
        <v>3.5</v>
      </c>
      <c r="F27" s="1">
        <v>311</v>
      </c>
      <c r="G27" s="1">
        <v>153</v>
      </c>
      <c r="H27" s="1">
        <v>103</v>
      </c>
      <c r="I27" s="1">
        <v>51</v>
      </c>
      <c r="J27" s="1">
        <v>23</v>
      </c>
      <c r="K27" s="1">
        <v>7</v>
      </c>
      <c r="L27" s="1">
        <v>4</v>
      </c>
      <c r="M27" s="1">
        <v>2</v>
      </c>
      <c r="N27" s="1">
        <v>1</v>
      </c>
      <c r="O27" s="1">
        <v>1</v>
      </c>
      <c r="P27" s="1">
        <v>0</v>
      </c>
      <c r="Q27" s="1">
        <v>0</v>
      </c>
      <c r="R27" s="1">
        <v>0</v>
      </c>
      <c r="S27" s="1">
        <v>0</v>
      </c>
      <c r="T27" s="1">
        <v>2</v>
      </c>
      <c r="U27" s="1">
        <f t="shared" si="0"/>
        <v>656</v>
      </c>
      <c r="V27" s="1">
        <f t="shared" si="1"/>
        <v>345</v>
      </c>
      <c r="W27" s="1">
        <f t="shared" si="2"/>
        <v>192</v>
      </c>
      <c r="X27" s="1">
        <f t="shared" si="3"/>
        <v>89</v>
      </c>
      <c r="Y27" s="1">
        <f t="shared" si="4"/>
        <v>38</v>
      </c>
      <c r="Z27" s="1">
        <f t="shared" si="5"/>
        <v>15</v>
      </c>
      <c r="AA27" s="1">
        <f t="shared" si="6"/>
        <v>8</v>
      </c>
      <c r="AB27" s="1">
        <f t="shared" si="7"/>
        <v>4</v>
      </c>
      <c r="AC27" s="1">
        <f t="shared" si="8"/>
        <v>2</v>
      </c>
      <c r="AD27" s="1">
        <f t="shared" si="9"/>
        <v>1</v>
      </c>
      <c r="AE27" s="1">
        <f t="shared" si="10"/>
        <v>0</v>
      </c>
      <c r="AF27" s="1">
        <f t="shared" si="11"/>
        <v>0</v>
      </c>
      <c r="AG27" s="1">
        <f t="shared" si="12"/>
        <v>0</v>
      </c>
      <c r="AH27" s="1">
        <f t="shared" si="13"/>
        <v>0</v>
      </c>
      <c r="AI27" s="9">
        <f t="shared" si="14"/>
        <v>29.268292682926827</v>
      </c>
    </row>
    <row r="28" spans="1:35" ht="15">
      <c r="A28" s="1">
        <v>50798</v>
      </c>
      <c r="B28" s="1">
        <v>2</v>
      </c>
      <c r="C28" s="1">
        <v>4</v>
      </c>
      <c r="D28" s="2">
        <v>1.12</v>
      </c>
      <c r="E28" s="3">
        <v>4.5</v>
      </c>
      <c r="F28" s="1">
        <v>460</v>
      </c>
      <c r="G28" s="1">
        <v>234</v>
      </c>
      <c r="H28" s="1">
        <v>166</v>
      </c>
      <c r="I28" s="1">
        <v>86</v>
      </c>
      <c r="J28" s="1">
        <v>36</v>
      </c>
      <c r="K28" s="1">
        <v>10</v>
      </c>
      <c r="L28" s="1">
        <v>2</v>
      </c>
      <c r="M28" s="1">
        <v>1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2</v>
      </c>
      <c r="U28" s="1">
        <f t="shared" si="0"/>
        <v>995</v>
      </c>
      <c r="V28" s="1">
        <f t="shared" si="1"/>
        <v>535</v>
      </c>
      <c r="W28" s="1">
        <f t="shared" si="2"/>
        <v>301</v>
      </c>
      <c r="X28" s="1">
        <f t="shared" si="3"/>
        <v>135</v>
      </c>
      <c r="Y28" s="1">
        <f t="shared" si="4"/>
        <v>49</v>
      </c>
      <c r="Z28" s="1">
        <f t="shared" si="5"/>
        <v>13</v>
      </c>
      <c r="AA28" s="1">
        <f t="shared" si="6"/>
        <v>3</v>
      </c>
      <c r="AB28" s="1">
        <f t="shared" si="7"/>
        <v>1</v>
      </c>
      <c r="AC28" s="1">
        <f t="shared" si="8"/>
        <v>0</v>
      </c>
      <c r="AD28" s="1">
        <f t="shared" si="9"/>
        <v>0</v>
      </c>
      <c r="AE28" s="1">
        <f t="shared" si="10"/>
        <v>0</v>
      </c>
      <c r="AF28" s="1">
        <f t="shared" si="11"/>
        <v>0</v>
      </c>
      <c r="AG28" s="1">
        <f t="shared" si="12"/>
        <v>0</v>
      </c>
      <c r="AH28" s="1">
        <f t="shared" si="13"/>
        <v>0</v>
      </c>
      <c r="AI28" s="9">
        <f t="shared" si="14"/>
        <v>30.251256281407034</v>
      </c>
    </row>
    <row r="29" spans="1:35" ht="15">
      <c r="A29" s="1">
        <v>50798</v>
      </c>
      <c r="B29" s="1">
        <v>2</v>
      </c>
      <c r="C29" s="1">
        <v>5</v>
      </c>
      <c r="D29" s="2">
        <v>1.165</v>
      </c>
      <c r="E29" s="3">
        <v>5.5</v>
      </c>
      <c r="F29" s="1">
        <v>748</v>
      </c>
      <c r="G29" s="1">
        <v>406</v>
      </c>
      <c r="H29" s="1">
        <v>252</v>
      </c>
      <c r="I29" s="1">
        <v>114</v>
      </c>
      <c r="J29" s="1">
        <v>54</v>
      </c>
      <c r="K29" s="1">
        <v>16</v>
      </c>
      <c r="L29" s="1">
        <v>10</v>
      </c>
      <c r="M29" s="1">
        <v>1</v>
      </c>
      <c r="N29" s="1">
        <v>0</v>
      </c>
      <c r="O29" s="1">
        <v>2</v>
      </c>
      <c r="P29" s="1">
        <v>0</v>
      </c>
      <c r="Q29" s="1">
        <v>0</v>
      </c>
      <c r="R29" s="1">
        <v>0</v>
      </c>
      <c r="S29" s="1">
        <v>0</v>
      </c>
      <c r="T29" s="1">
        <v>2</v>
      </c>
      <c r="U29" s="1">
        <f t="shared" si="0"/>
        <v>1603</v>
      </c>
      <c r="V29" s="1">
        <f t="shared" si="1"/>
        <v>855</v>
      </c>
      <c r="W29" s="1">
        <f t="shared" si="2"/>
        <v>449</v>
      </c>
      <c r="X29" s="1">
        <f t="shared" si="3"/>
        <v>197</v>
      </c>
      <c r="Y29" s="1">
        <f t="shared" si="4"/>
        <v>83</v>
      </c>
      <c r="Z29" s="1">
        <f t="shared" si="5"/>
        <v>29</v>
      </c>
      <c r="AA29" s="1">
        <f t="shared" si="6"/>
        <v>13</v>
      </c>
      <c r="AB29" s="1">
        <f t="shared" si="7"/>
        <v>3</v>
      </c>
      <c r="AC29" s="1">
        <f t="shared" si="8"/>
        <v>2</v>
      </c>
      <c r="AD29" s="1">
        <f t="shared" si="9"/>
        <v>2</v>
      </c>
      <c r="AE29" s="1">
        <f t="shared" si="10"/>
        <v>0</v>
      </c>
      <c r="AF29" s="1">
        <f t="shared" si="11"/>
        <v>0</v>
      </c>
      <c r="AG29" s="1">
        <f t="shared" si="12"/>
        <v>0</v>
      </c>
      <c r="AH29" s="1">
        <f t="shared" si="13"/>
        <v>0</v>
      </c>
      <c r="AI29" s="9">
        <f t="shared" si="14"/>
        <v>28.009981285090458</v>
      </c>
    </row>
    <row r="30" spans="1:35" ht="15">
      <c r="A30" s="1">
        <v>50798</v>
      </c>
      <c r="B30" s="1">
        <v>2</v>
      </c>
      <c r="C30" s="1">
        <v>6</v>
      </c>
      <c r="D30" s="2">
        <v>1.22</v>
      </c>
      <c r="E30" s="3">
        <v>4</v>
      </c>
      <c r="F30" s="1">
        <v>905</v>
      </c>
      <c r="G30" s="1">
        <v>477</v>
      </c>
      <c r="H30" s="1">
        <v>351</v>
      </c>
      <c r="I30" s="1">
        <v>146</v>
      </c>
      <c r="J30" s="1">
        <v>56</v>
      </c>
      <c r="K30" s="1">
        <v>14</v>
      </c>
      <c r="L30" s="1">
        <v>3</v>
      </c>
      <c r="M30" s="1">
        <v>2</v>
      </c>
      <c r="N30" s="1">
        <v>1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2</v>
      </c>
      <c r="U30" s="1">
        <f t="shared" si="0"/>
        <v>1955</v>
      </c>
      <c r="V30" s="1">
        <f t="shared" si="1"/>
        <v>1050</v>
      </c>
      <c r="W30" s="1">
        <f t="shared" si="2"/>
        <v>573</v>
      </c>
      <c r="X30" s="1">
        <f t="shared" si="3"/>
        <v>222</v>
      </c>
      <c r="Y30" s="1">
        <f t="shared" si="4"/>
        <v>76</v>
      </c>
      <c r="Z30" s="1">
        <f t="shared" si="5"/>
        <v>20</v>
      </c>
      <c r="AA30" s="1">
        <f t="shared" si="6"/>
        <v>6</v>
      </c>
      <c r="AB30" s="1">
        <f t="shared" si="7"/>
        <v>3</v>
      </c>
      <c r="AC30" s="1">
        <f t="shared" si="8"/>
        <v>1</v>
      </c>
      <c r="AD30" s="1">
        <f t="shared" si="9"/>
        <v>0</v>
      </c>
      <c r="AE30" s="1">
        <f t="shared" si="10"/>
        <v>0</v>
      </c>
      <c r="AF30" s="1">
        <f t="shared" si="11"/>
        <v>0</v>
      </c>
      <c r="AG30" s="1">
        <f t="shared" si="12"/>
        <v>0</v>
      </c>
      <c r="AH30" s="1">
        <f t="shared" si="13"/>
        <v>0</v>
      </c>
      <c r="AI30" s="9">
        <f t="shared" si="14"/>
        <v>29.309462915601024</v>
      </c>
    </row>
    <row r="31" spans="1:35" ht="15">
      <c r="A31" s="1">
        <v>50798</v>
      </c>
      <c r="B31" s="1">
        <v>2</v>
      </c>
      <c r="C31" s="1">
        <v>7</v>
      </c>
      <c r="D31" s="2">
        <v>1.26</v>
      </c>
      <c r="E31" s="3">
        <v>4</v>
      </c>
      <c r="F31" s="1">
        <v>792</v>
      </c>
      <c r="G31" s="1">
        <v>475</v>
      </c>
      <c r="H31" s="1">
        <v>350</v>
      </c>
      <c r="I31" s="1">
        <v>172</v>
      </c>
      <c r="J31" s="1">
        <v>83</v>
      </c>
      <c r="K31" s="1">
        <v>17</v>
      </c>
      <c r="L31" s="1">
        <v>9</v>
      </c>
      <c r="M31" s="1">
        <v>3</v>
      </c>
      <c r="N31" s="1">
        <v>0</v>
      </c>
      <c r="O31" s="1">
        <v>0</v>
      </c>
      <c r="P31" s="1">
        <v>1</v>
      </c>
      <c r="Q31" s="1">
        <v>0</v>
      </c>
      <c r="R31" s="1">
        <v>0</v>
      </c>
      <c r="S31" s="1">
        <v>0</v>
      </c>
      <c r="T31" s="1">
        <v>2</v>
      </c>
      <c r="U31" s="1">
        <f t="shared" si="0"/>
        <v>1902</v>
      </c>
      <c r="V31" s="1">
        <f t="shared" si="1"/>
        <v>1110</v>
      </c>
      <c r="W31" s="1">
        <f t="shared" si="2"/>
        <v>635</v>
      </c>
      <c r="X31" s="1">
        <f t="shared" si="3"/>
        <v>285</v>
      </c>
      <c r="Y31" s="1">
        <f t="shared" si="4"/>
        <v>113</v>
      </c>
      <c r="Z31" s="1">
        <f t="shared" si="5"/>
        <v>30</v>
      </c>
      <c r="AA31" s="1">
        <f t="shared" si="6"/>
        <v>13</v>
      </c>
      <c r="AB31" s="1">
        <f t="shared" si="7"/>
        <v>4</v>
      </c>
      <c r="AC31" s="1">
        <f t="shared" si="8"/>
        <v>1</v>
      </c>
      <c r="AD31" s="1">
        <f t="shared" si="9"/>
        <v>1</v>
      </c>
      <c r="AE31" s="1">
        <f t="shared" si="10"/>
        <v>1</v>
      </c>
      <c r="AF31" s="1">
        <f t="shared" si="11"/>
        <v>0</v>
      </c>
      <c r="AG31" s="1">
        <f t="shared" si="12"/>
        <v>0</v>
      </c>
      <c r="AH31" s="1">
        <f t="shared" si="13"/>
        <v>0</v>
      </c>
      <c r="AI31" s="9">
        <f t="shared" si="14"/>
        <v>33.385909568874865</v>
      </c>
    </row>
    <row r="32" spans="1:35" ht="15">
      <c r="A32" s="1">
        <v>50798</v>
      </c>
      <c r="B32" s="1">
        <v>2</v>
      </c>
      <c r="C32" s="1">
        <v>8</v>
      </c>
      <c r="D32" s="2">
        <v>1.3</v>
      </c>
      <c r="E32" s="3">
        <v>4</v>
      </c>
      <c r="F32" s="1">
        <v>397</v>
      </c>
      <c r="G32" s="1">
        <v>266</v>
      </c>
      <c r="H32" s="1">
        <v>160</v>
      </c>
      <c r="I32" s="1">
        <v>85</v>
      </c>
      <c r="J32" s="1">
        <v>42</v>
      </c>
      <c r="K32" s="1">
        <v>10</v>
      </c>
      <c r="L32" s="1">
        <v>0</v>
      </c>
      <c r="M32" s="1">
        <v>3</v>
      </c>
      <c r="N32" s="1">
        <v>1</v>
      </c>
      <c r="O32" s="1">
        <v>1</v>
      </c>
      <c r="P32" s="1">
        <v>0</v>
      </c>
      <c r="Q32" s="1">
        <v>0</v>
      </c>
      <c r="R32" s="1">
        <v>1</v>
      </c>
      <c r="S32" s="1">
        <v>0</v>
      </c>
      <c r="T32" s="1">
        <v>2</v>
      </c>
      <c r="U32" s="1">
        <f t="shared" si="0"/>
        <v>966</v>
      </c>
      <c r="V32" s="1">
        <f t="shared" si="1"/>
        <v>569</v>
      </c>
      <c r="W32" s="1">
        <f t="shared" si="2"/>
        <v>303</v>
      </c>
      <c r="X32" s="1">
        <f t="shared" si="3"/>
        <v>143</v>
      </c>
      <c r="Y32" s="1">
        <f t="shared" si="4"/>
        <v>58</v>
      </c>
      <c r="Z32" s="1">
        <f t="shared" si="5"/>
        <v>16</v>
      </c>
      <c r="AA32" s="1">
        <f t="shared" si="6"/>
        <v>6</v>
      </c>
      <c r="AB32" s="1">
        <f t="shared" si="7"/>
        <v>6</v>
      </c>
      <c r="AC32" s="1">
        <f t="shared" si="8"/>
        <v>3</v>
      </c>
      <c r="AD32" s="1">
        <f t="shared" si="9"/>
        <v>2</v>
      </c>
      <c r="AE32" s="1">
        <f t="shared" si="10"/>
        <v>1</v>
      </c>
      <c r="AF32" s="1">
        <f t="shared" si="11"/>
        <v>1</v>
      </c>
      <c r="AG32" s="1">
        <f t="shared" si="12"/>
        <v>1</v>
      </c>
      <c r="AH32" s="1">
        <f t="shared" si="13"/>
        <v>0</v>
      </c>
      <c r="AI32" s="9">
        <f t="shared" si="14"/>
        <v>31.366459627329192</v>
      </c>
    </row>
    <row r="33" spans="1:35" ht="15">
      <c r="A33" s="1">
        <v>50798</v>
      </c>
      <c r="B33" s="1">
        <v>2</v>
      </c>
      <c r="C33" s="1">
        <v>9</v>
      </c>
      <c r="D33" s="2">
        <v>1.34</v>
      </c>
      <c r="E33" s="3">
        <v>4</v>
      </c>
      <c r="F33" s="1">
        <v>531</v>
      </c>
      <c r="G33" s="1">
        <v>292</v>
      </c>
      <c r="H33" s="1">
        <v>195</v>
      </c>
      <c r="I33" s="1">
        <v>101</v>
      </c>
      <c r="J33" s="1">
        <v>23</v>
      </c>
      <c r="K33" s="1">
        <v>7</v>
      </c>
      <c r="L33" s="1">
        <v>2</v>
      </c>
      <c r="M33" s="1">
        <v>1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2</v>
      </c>
      <c r="U33" s="1">
        <f t="shared" si="0"/>
        <v>1152</v>
      </c>
      <c r="V33" s="1">
        <f t="shared" si="1"/>
        <v>621</v>
      </c>
      <c r="W33" s="1">
        <f t="shared" si="2"/>
        <v>329</v>
      </c>
      <c r="X33" s="1">
        <f t="shared" si="3"/>
        <v>134</v>
      </c>
      <c r="Y33" s="1">
        <f t="shared" si="4"/>
        <v>33</v>
      </c>
      <c r="Z33" s="1">
        <f t="shared" si="5"/>
        <v>10</v>
      </c>
      <c r="AA33" s="1">
        <f t="shared" si="6"/>
        <v>3</v>
      </c>
      <c r="AB33" s="1">
        <f t="shared" si="7"/>
        <v>1</v>
      </c>
      <c r="AC33" s="1">
        <f t="shared" si="8"/>
        <v>0</v>
      </c>
      <c r="AD33" s="1">
        <f t="shared" si="9"/>
        <v>0</v>
      </c>
      <c r="AE33" s="1">
        <f t="shared" si="10"/>
        <v>0</v>
      </c>
      <c r="AF33" s="1">
        <f t="shared" si="11"/>
        <v>0</v>
      </c>
      <c r="AG33" s="1">
        <f t="shared" si="12"/>
        <v>0</v>
      </c>
      <c r="AH33" s="1">
        <f t="shared" si="13"/>
        <v>0</v>
      </c>
      <c r="AI33" s="9">
        <f t="shared" si="14"/>
        <v>28.55902777777778</v>
      </c>
    </row>
    <row r="34" spans="1:35" ht="15">
      <c r="A34" s="1">
        <v>50798</v>
      </c>
      <c r="B34" s="1">
        <v>2</v>
      </c>
      <c r="C34" s="1">
        <v>10</v>
      </c>
      <c r="D34" s="2">
        <v>1.38</v>
      </c>
      <c r="E34" s="3">
        <v>4</v>
      </c>
      <c r="F34" s="1">
        <v>590</v>
      </c>
      <c r="G34" s="1">
        <v>349</v>
      </c>
      <c r="H34" s="1">
        <v>237</v>
      </c>
      <c r="I34" s="1">
        <v>112</v>
      </c>
      <c r="J34" s="1">
        <v>52</v>
      </c>
      <c r="K34" s="1">
        <v>16</v>
      </c>
      <c r="L34" s="1">
        <v>6</v>
      </c>
      <c r="M34" s="1">
        <v>1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2</v>
      </c>
      <c r="U34" s="1">
        <f t="shared" si="0"/>
        <v>1363</v>
      </c>
      <c r="V34" s="1">
        <f t="shared" si="1"/>
        <v>773</v>
      </c>
      <c r="W34" s="1">
        <f t="shared" si="2"/>
        <v>424</v>
      </c>
      <c r="X34" s="1">
        <f t="shared" si="3"/>
        <v>187</v>
      </c>
      <c r="Y34" s="1">
        <f t="shared" si="4"/>
        <v>75</v>
      </c>
      <c r="Z34" s="1">
        <f t="shared" si="5"/>
        <v>23</v>
      </c>
      <c r="AA34" s="1">
        <f t="shared" si="6"/>
        <v>7</v>
      </c>
      <c r="AB34" s="1">
        <f t="shared" si="7"/>
        <v>1</v>
      </c>
      <c r="AC34" s="1">
        <f t="shared" si="8"/>
        <v>0</v>
      </c>
      <c r="AD34" s="1">
        <f t="shared" si="9"/>
        <v>0</v>
      </c>
      <c r="AE34" s="1">
        <f t="shared" si="10"/>
        <v>0</v>
      </c>
      <c r="AF34" s="1">
        <f t="shared" si="11"/>
        <v>0</v>
      </c>
      <c r="AG34" s="1">
        <f t="shared" si="12"/>
        <v>0</v>
      </c>
      <c r="AH34" s="1">
        <f t="shared" si="13"/>
        <v>0</v>
      </c>
      <c r="AI34" s="9">
        <f t="shared" si="14"/>
        <v>31.107850330154076</v>
      </c>
    </row>
    <row r="35" spans="1:35" ht="15">
      <c r="A35" s="1">
        <v>50798</v>
      </c>
      <c r="B35" s="1">
        <v>2</v>
      </c>
      <c r="C35" s="1">
        <v>11</v>
      </c>
      <c r="D35" s="2">
        <v>1.42</v>
      </c>
      <c r="E35" s="3">
        <v>4</v>
      </c>
      <c r="F35" s="1">
        <v>488</v>
      </c>
      <c r="G35" s="1">
        <v>544</v>
      </c>
      <c r="H35" s="1">
        <v>388</v>
      </c>
      <c r="I35" s="1">
        <v>128</v>
      </c>
      <c r="J35" s="1">
        <v>43</v>
      </c>
      <c r="K35" s="1">
        <v>12</v>
      </c>
      <c r="L35" s="1">
        <v>6</v>
      </c>
      <c r="M35" s="1">
        <v>2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</v>
      </c>
      <c r="T35" s="1">
        <v>2</v>
      </c>
      <c r="U35" s="1">
        <f t="shared" si="0"/>
        <v>1612</v>
      </c>
      <c r="V35" s="1">
        <f t="shared" si="1"/>
        <v>1124</v>
      </c>
      <c r="W35" s="1">
        <f t="shared" si="2"/>
        <v>580</v>
      </c>
      <c r="X35" s="1">
        <f t="shared" si="3"/>
        <v>192</v>
      </c>
      <c r="Y35" s="1">
        <f t="shared" si="4"/>
        <v>64</v>
      </c>
      <c r="Z35" s="1">
        <f t="shared" si="5"/>
        <v>21</v>
      </c>
      <c r="AA35" s="1">
        <f t="shared" si="6"/>
        <v>9</v>
      </c>
      <c r="AB35" s="1">
        <f t="shared" si="7"/>
        <v>3</v>
      </c>
      <c r="AC35" s="1">
        <f t="shared" si="8"/>
        <v>1</v>
      </c>
      <c r="AD35" s="1">
        <f t="shared" si="9"/>
        <v>1</v>
      </c>
      <c r="AE35" s="1">
        <f t="shared" si="10"/>
        <v>1</v>
      </c>
      <c r="AF35" s="1">
        <f t="shared" si="11"/>
        <v>1</v>
      </c>
      <c r="AG35" s="1">
        <f t="shared" si="12"/>
        <v>1</v>
      </c>
      <c r="AH35" s="1">
        <f t="shared" si="13"/>
        <v>1</v>
      </c>
      <c r="AI35" s="9">
        <f t="shared" si="14"/>
        <v>35.98014888337469</v>
      </c>
    </row>
    <row r="36" spans="1:35" ht="15">
      <c r="A36" s="1">
        <v>50798</v>
      </c>
      <c r="B36" s="1">
        <v>2</v>
      </c>
      <c r="C36" s="1">
        <v>12</v>
      </c>
      <c r="D36" s="2">
        <v>1.46</v>
      </c>
      <c r="E36" s="3">
        <v>4</v>
      </c>
      <c r="F36" s="1">
        <v>989</v>
      </c>
      <c r="G36" s="1">
        <v>505</v>
      </c>
      <c r="H36" s="1">
        <v>316</v>
      </c>
      <c r="I36" s="1">
        <v>160</v>
      </c>
      <c r="J36" s="1">
        <v>82</v>
      </c>
      <c r="K36" s="1">
        <v>33</v>
      </c>
      <c r="L36" s="1">
        <v>15</v>
      </c>
      <c r="M36" s="1">
        <v>3</v>
      </c>
      <c r="N36" s="1">
        <v>1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2</v>
      </c>
      <c r="U36" s="1">
        <f t="shared" si="0"/>
        <v>2104</v>
      </c>
      <c r="V36" s="1">
        <f t="shared" si="1"/>
        <v>1115</v>
      </c>
      <c r="W36" s="1">
        <f t="shared" si="2"/>
        <v>610</v>
      </c>
      <c r="X36" s="1">
        <f t="shared" si="3"/>
        <v>294</v>
      </c>
      <c r="Y36" s="1">
        <f t="shared" si="4"/>
        <v>134</v>
      </c>
      <c r="Z36" s="1">
        <f t="shared" si="5"/>
        <v>52</v>
      </c>
      <c r="AA36" s="1">
        <f t="shared" si="6"/>
        <v>19</v>
      </c>
      <c r="AB36" s="1">
        <f t="shared" si="7"/>
        <v>4</v>
      </c>
      <c r="AC36" s="1">
        <f t="shared" si="8"/>
        <v>1</v>
      </c>
      <c r="AD36" s="1">
        <f t="shared" si="9"/>
        <v>0</v>
      </c>
      <c r="AE36" s="1">
        <f t="shared" si="10"/>
        <v>0</v>
      </c>
      <c r="AF36" s="1">
        <f t="shared" si="11"/>
        <v>0</v>
      </c>
      <c r="AG36" s="1">
        <f t="shared" si="12"/>
        <v>0</v>
      </c>
      <c r="AH36" s="1">
        <f t="shared" si="13"/>
        <v>0</v>
      </c>
      <c r="AI36" s="9">
        <f t="shared" si="14"/>
        <v>28.99239543726236</v>
      </c>
    </row>
    <row r="37" spans="1:35" ht="15">
      <c r="A37" s="1">
        <v>50798</v>
      </c>
      <c r="B37" s="1">
        <v>2</v>
      </c>
      <c r="C37" s="1">
        <v>13</v>
      </c>
      <c r="D37" s="2">
        <v>1.5</v>
      </c>
      <c r="E37" s="3">
        <v>4</v>
      </c>
      <c r="F37" s="1">
        <v>553</v>
      </c>
      <c r="G37" s="1">
        <v>422</v>
      </c>
      <c r="H37" s="1">
        <v>341</v>
      </c>
      <c r="I37" s="1">
        <v>135</v>
      </c>
      <c r="J37" s="1">
        <v>40</v>
      </c>
      <c r="K37" s="1">
        <v>11</v>
      </c>
      <c r="L37" s="1">
        <v>4</v>
      </c>
      <c r="M37" s="1">
        <v>6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2</v>
      </c>
      <c r="U37" s="1">
        <f t="shared" si="0"/>
        <v>1512</v>
      </c>
      <c r="V37" s="1">
        <f t="shared" si="1"/>
        <v>959</v>
      </c>
      <c r="W37" s="1">
        <f t="shared" si="2"/>
        <v>537</v>
      </c>
      <c r="X37" s="1">
        <f t="shared" si="3"/>
        <v>196</v>
      </c>
      <c r="Y37" s="1">
        <f t="shared" si="4"/>
        <v>61</v>
      </c>
      <c r="Z37" s="1">
        <f t="shared" si="5"/>
        <v>21</v>
      </c>
      <c r="AA37" s="1">
        <f t="shared" si="6"/>
        <v>10</v>
      </c>
      <c r="AB37" s="1">
        <f t="shared" si="7"/>
        <v>6</v>
      </c>
      <c r="AC37" s="1">
        <f t="shared" si="8"/>
        <v>0</v>
      </c>
      <c r="AD37" s="1">
        <f t="shared" si="9"/>
        <v>0</v>
      </c>
      <c r="AE37" s="1">
        <f t="shared" si="10"/>
        <v>0</v>
      </c>
      <c r="AF37" s="1">
        <f t="shared" si="11"/>
        <v>0</v>
      </c>
      <c r="AG37" s="1">
        <f t="shared" si="12"/>
        <v>0</v>
      </c>
      <c r="AH37" s="1">
        <f t="shared" si="13"/>
        <v>0</v>
      </c>
      <c r="AI37" s="9">
        <f t="shared" si="14"/>
        <v>35.51587301587302</v>
      </c>
    </row>
    <row r="38" spans="1:35" ht="15">
      <c r="A38" s="1">
        <v>50798</v>
      </c>
      <c r="B38" s="1">
        <v>2</v>
      </c>
      <c r="C38" s="1">
        <v>14</v>
      </c>
      <c r="D38" s="2">
        <v>1.54</v>
      </c>
      <c r="E38" s="3">
        <v>4</v>
      </c>
      <c r="F38" s="1">
        <v>329</v>
      </c>
      <c r="G38" s="1">
        <v>181</v>
      </c>
      <c r="H38" s="1">
        <v>125</v>
      </c>
      <c r="I38" s="1">
        <v>73</v>
      </c>
      <c r="J38" s="1">
        <v>29</v>
      </c>
      <c r="K38" s="1">
        <v>6</v>
      </c>
      <c r="L38" s="1">
        <v>4</v>
      </c>
      <c r="M38" s="1">
        <v>1</v>
      </c>
      <c r="N38" s="1">
        <v>1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2</v>
      </c>
      <c r="U38" s="1">
        <f t="shared" si="0"/>
        <v>749</v>
      </c>
      <c r="V38" s="1">
        <f t="shared" si="1"/>
        <v>420</v>
      </c>
      <c r="W38" s="1">
        <f t="shared" si="2"/>
        <v>239</v>
      </c>
      <c r="X38" s="1">
        <f t="shared" si="3"/>
        <v>114</v>
      </c>
      <c r="Y38" s="1">
        <f t="shared" si="4"/>
        <v>41</v>
      </c>
      <c r="Z38" s="1">
        <f t="shared" si="5"/>
        <v>12</v>
      </c>
      <c r="AA38" s="1">
        <f t="shared" si="6"/>
        <v>6</v>
      </c>
      <c r="AB38" s="1">
        <f t="shared" si="7"/>
        <v>2</v>
      </c>
      <c r="AC38" s="1">
        <f t="shared" si="8"/>
        <v>1</v>
      </c>
      <c r="AD38" s="1">
        <f t="shared" si="9"/>
        <v>0</v>
      </c>
      <c r="AE38" s="1">
        <f t="shared" si="10"/>
        <v>0</v>
      </c>
      <c r="AF38" s="1">
        <f t="shared" si="11"/>
        <v>0</v>
      </c>
      <c r="AG38" s="1">
        <f t="shared" si="12"/>
        <v>0</v>
      </c>
      <c r="AH38" s="1">
        <f t="shared" si="13"/>
        <v>0</v>
      </c>
      <c r="AI38" s="9">
        <f t="shared" si="14"/>
        <v>31.90921228304406</v>
      </c>
    </row>
    <row r="39" spans="1:35" ht="15">
      <c r="A39" s="1">
        <v>50798</v>
      </c>
      <c r="B39" s="1">
        <v>2</v>
      </c>
      <c r="C39" s="1">
        <v>15</v>
      </c>
      <c r="D39" s="2">
        <v>1.58</v>
      </c>
      <c r="E39" s="3">
        <v>4.5</v>
      </c>
      <c r="F39" s="1">
        <v>135</v>
      </c>
      <c r="G39" s="1">
        <v>92</v>
      </c>
      <c r="H39" s="1">
        <v>56</v>
      </c>
      <c r="I39" s="1">
        <v>22</v>
      </c>
      <c r="J39" s="1">
        <v>8</v>
      </c>
      <c r="K39" s="1">
        <v>5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2</v>
      </c>
      <c r="U39" s="1">
        <f t="shared" si="0"/>
        <v>318</v>
      </c>
      <c r="V39" s="1">
        <f t="shared" si="1"/>
        <v>183</v>
      </c>
      <c r="W39" s="1">
        <f t="shared" si="2"/>
        <v>91</v>
      </c>
      <c r="X39" s="1">
        <f t="shared" si="3"/>
        <v>35</v>
      </c>
      <c r="Y39" s="1">
        <f t="shared" si="4"/>
        <v>13</v>
      </c>
      <c r="Z39" s="1">
        <f t="shared" si="5"/>
        <v>5</v>
      </c>
      <c r="AA39" s="1">
        <f t="shared" si="6"/>
        <v>0</v>
      </c>
      <c r="AB39" s="1">
        <f t="shared" si="7"/>
        <v>0</v>
      </c>
      <c r="AC39" s="1">
        <f t="shared" si="8"/>
        <v>0</v>
      </c>
      <c r="AD39" s="1">
        <f t="shared" si="9"/>
        <v>0</v>
      </c>
      <c r="AE39" s="1">
        <f t="shared" si="10"/>
        <v>0</v>
      </c>
      <c r="AF39" s="1">
        <f t="shared" si="11"/>
        <v>0</v>
      </c>
      <c r="AG39" s="1">
        <f t="shared" si="12"/>
        <v>0</v>
      </c>
      <c r="AH39" s="1">
        <f t="shared" si="13"/>
        <v>0</v>
      </c>
      <c r="AI39" s="9">
        <f t="shared" si="14"/>
        <v>28.61635220125786</v>
      </c>
    </row>
    <row r="40" spans="1:35" ht="15">
      <c r="A40" s="1">
        <v>50798</v>
      </c>
      <c r="B40" s="1">
        <v>2</v>
      </c>
      <c r="C40" s="1">
        <v>16</v>
      </c>
      <c r="D40" s="2">
        <v>1.625</v>
      </c>
      <c r="E40" s="3">
        <v>5.5</v>
      </c>
      <c r="F40" s="1">
        <v>285</v>
      </c>
      <c r="G40" s="1">
        <v>160</v>
      </c>
      <c r="H40" s="1">
        <v>83</v>
      </c>
      <c r="I40" s="1">
        <v>39</v>
      </c>
      <c r="J40" s="1">
        <v>8</v>
      </c>
      <c r="K40" s="1">
        <v>7</v>
      </c>
      <c r="L40" s="1">
        <v>2</v>
      </c>
      <c r="M40" s="1">
        <v>3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2</v>
      </c>
      <c r="U40" s="1">
        <f t="shared" si="0"/>
        <v>587</v>
      </c>
      <c r="V40" s="1">
        <f t="shared" si="1"/>
        <v>302</v>
      </c>
      <c r="W40" s="1">
        <f t="shared" si="2"/>
        <v>142</v>
      </c>
      <c r="X40" s="1">
        <f t="shared" si="3"/>
        <v>59</v>
      </c>
      <c r="Y40" s="1">
        <f t="shared" si="4"/>
        <v>20</v>
      </c>
      <c r="Z40" s="1">
        <f t="shared" si="5"/>
        <v>12</v>
      </c>
      <c r="AA40" s="1">
        <f t="shared" si="6"/>
        <v>5</v>
      </c>
      <c r="AB40" s="1">
        <f t="shared" si="7"/>
        <v>3</v>
      </c>
      <c r="AC40" s="1">
        <f t="shared" si="8"/>
        <v>0</v>
      </c>
      <c r="AD40" s="1">
        <f t="shared" si="9"/>
        <v>0</v>
      </c>
      <c r="AE40" s="1">
        <f t="shared" si="10"/>
        <v>0</v>
      </c>
      <c r="AF40" s="1">
        <f t="shared" si="11"/>
        <v>0</v>
      </c>
      <c r="AG40" s="1">
        <f t="shared" si="12"/>
        <v>0</v>
      </c>
      <c r="AH40" s="1">
        <f t="shared" si="13"/>
        <v>0</v>
      </c>
      <c r="AI40" s="9">
        <f t="shared" si="14"/>
        <v>24.190800681431003</v>
      </c>
    </row>
    <row r="41" spans="1:35" ht="15">
      <c r="A41" s="1">
        <v>50798</v>
      </c>
      <c r="B41" s="1">
        <v>2</v>
      </c>
      <c r="C41" s="1">
        <v>17</v>
      </c>
      <c r="D41" s="2">
        <v>1.68</v>
      </c>
      <c r="E41" s="3">
        <v>5.5</v>
      </c>
      <c r="F41" s="1">
        <v>116</v>
      </c>
      <c r="G41" s="1">
        <v>57</v>
      </c>
      <c r="H41" s="1">
        <v>56</v>
      </c>
      <c r="I41" s="1">
        <v>20</v>
      </c>
      <c r="J41" s="1">
        <v>11</v>
      </c>
      <c r="K41" s="1">
        <v>3</v>
      </c>
      <c r="L41" s="1">
        <v>1</v>
      </c>
      <c r="M41" s="1">
        <v>2</v>
      </c>
      <c r="N41" s="1">
        <v>0</v>
      </c>
      <c r="O41" s="1">
        <v>0</v>
      </c>
      <c r="P41" s="1">
        <v>1</v>
      </c>
      <c r="Q41" s="1">
        <v>0</v>
      </c>
      <c r="R41" s="1">
        <v>0</v>
      </c>
      <c r="S41" s="1">
        <v>0</v>
      </c>
      <c r="T41" s="1">
        <v>2</v>
      </c>
      <c r="U41" s="1">
        <f t="shared" si="0"/>
        <v>267</v>
      </c>
      <c r="V41" s="1">
        <f t="shared" si="1"/>
        <v>151</v>
      </c>
      <c r="W41" s="1">
        <f t="shared" si="2"/>
        <v>94</v>
      </c>
      <c r="X41" s="1">
        <f t="shared" si="3"/>
        <v>38</v>
      </c>
      <c r="Y41" s="1">
        <f t="shared" si="4"/>
        <v>18</v>
      </c>
      <c r="Z41" s="1">
        <f t="shared" si="5"/>
        <v>7</v>
      </c>
      <c r="AA41" s="1">
        <f t="shared" si="6"/>
        <v>4</v>
      </c>
      <c r="AB41" s="1">
        <f t="shared" si="7"/>
        <v>3</v>
      </c>
      <c r="AC41" s="1">
        <f t="shared" si="8"/>
        <v>1</v>
      </c>
      <c r="AD41" s="1">
        <f t="shared" si="9"/>
        <v>1</v>
      </c>
      <c r="AE41" s="1">
        <f t="shared" si="10"/>
        <v>1</v>
      </c>
      <c r="AF41" s="1">
        <f t="shared" si="11"/>
        <v>0</v>
      </c>
      <c r="AG41" s="1">
        <f t="shared" si="12"/>
        <v>0</v>
      </c>
      <c r="AH41" s="1">
        <f t="shared" si="13"/>
        <v>0</v>
      </c>
      <c r="AI41" s="9">
        <f t="shared" si="14"/>
        <v>35.2059925093633</v>
      </c>
    </row>
    <row r="42" spans="1:35" ht="15">
      <c r="A42" s="1">
        <v>50798</v>
      </c>
      <c r="B42" s="1">
        <v>2</v>
      </c>
      <c r="C42" s="1">
        <v>18</v>
      </c>
      <c r="D42" s="2">
        <v>1.735</v>
      </c>
      <c r="E42" s="3">
        <v>4</v>
      </c>
      <c r="F42" s="1">
        <v>165</v>
      </c>
      <c r="G42" s="1">
        <v>83</v>
      </c>
      <c r="H42" s="1">
        <v>67</v>
      </c>
      <c r="I42" s="1">
        <v>40</v>
      </c>
      <c r="J42" s="1">
        <v>20</v>
      </c>
      <c r="K42" s="1">
        <v>6</v>
      </c>
      <c r="L42" s="1">
        <v>6</v>
      </c>
      <c r="M42" s="1">
        <v>1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2</v>
      </c>
      <c r="U42" s="1">
        <f t="shared" si="0"/>
        <v>388</v>
      </c>
      <c r="V42" s="1">
        <f t="shared" si="1"/>
        <v>223</v>
      </c>
      <c r="W42" s="1">
        <f t="shared" si="2"/>
        <v>140</v>
      </c>
      <c r="X42" s="1">
        <f t="shared" si="3"/>
        <v>73</v>
      </c>
      <c r="Y42" s="1">
        <f t="shared" si="4"/>
        <v>33</v>
      </c>
      <c r="Z42" s="1">
        <f t="shared" si="5"/>
        <v>13</v>
      </c>
      <c r="AA42" s="1">
        <f t="shared" si="6"/>
        <v>7</v>
      </c>
      <c r="AB42" s="1">
        <f t="shared" si="7"/>
        <v>1</v>
      </c>
      <c r="AC42" s="1">
        <f t="shared" si="8"/>
        <v>0</v>
      </c>
      <c r="AD42" s="1">
        <f t="shared" si="9"/>
        <v>0</v>
      </c>
      <c r="AE42" s="1">
        <f t="shared" si="10"/>
        <v>0</v>
      </c>
      <c r="AF42" s="1">
        <f t="shared" si="11"/>
        <v>0</v>
      </c>
      <c r="AG42" s="1">
        <f t="shared" si="12"/>
        <v>0</v>
      </c>
      <c r="AH42" s="1">
        <f t="shared" si="13"/>
        <v>0</v>
      </c>
      <c r="AI42" s="9">
        <f t="shared" si="14"/>
        <v>36.08247422680412</v>
      </c>
    </row>
    <row r="43" spans="1:35" ht="15">
      <c r="A43" s="1">
        <v>50798</v>
      </c>
      <c r="B43" s="1">
        <v>2</v>
      </c>
      <c r="C43" s="1">
        <v>19</v>
      </c>
      <c r="D43" s="2">
        <v>1.775</v>
      </c>
      <c r="E43" s="3">
        <v>4</v>
      </c>
      <c r="F43" s="1">
        <v>198</v>
      </c>
      <c r="G43" s="1">
        <v>105</v>
      </c>
      <c r="H43" s="1">
        <v>82</v>
      </c>
      <c r="I43" s="1">
        <v>48</v>
      </c>
      <c r="J43" s="1">
        <v>22</v>
      </c>
      <c r="K43" s="1">
        <v>8</v>
      </c>
      <c r="L43" s="1">
        <v>4</v>
      </c>
      <c r="M43" s="1">
        <v>2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2</v>
      </c>
      <c r="U43" s="1">
        <f t="shared" si="0"/>
        <v>469</v>
      </c>
      <c r="V43" s="1">
        <f t="shared" si="1"/>
        <v>271</v>
      </c>
      <c r="W43" s="1">
        <f t="shared" si="2"/>
        <v>166</v>
      </c>
      <c r="X43" s="1">
        <f t="shared" si="3"/>
        <v>84</v>
      </c>
      <c r="Y43" s="1">
        <f t="shared" si="4"/>
        <v>36</v>
      </c>
      <c r="Z43" s="1">
        <f t="shared" si="5"/>
        <v>14</v>
      </c>
      <c r="AA43" s="1">
        <f t="shared" si="6"/>
        <v>6</v>
      </c>
      <c r="AB43" s="1">
        <f t="shared" si="7"/>
        <v>2</v>
      </c>
      <c r="AC43" s="1">
        <f t="shared" si="8"/>
        <v>0</v>
      </c>
      <c r="AD43" s="1">
        <f t="shared" si="9"/>
        <v>0</v>
      </c>
      <c r="AE43" s="1">
        <f t="shared" si="10"/>
        <v>0</v>
      </c>
      <c r="AF43" s="1">
        <f t="shared" si="11"/>
        <v>0</v>
      </c>
      <c r="AG43" s="1">
        <f t="shared" si="12"/>
        <v>0</v>
      </c>
      <c r="AH43" s="1">
        <f t="shared" si="13"/>
        <v>0</v>
      </c>
      <c r="AI43" s="9">
        <f t="shared" si="14"/>
        <v>35.39445628997868</v>
      </c>
    </row>
    <row r="44" spans="1:35" ht="15">
      <c r="A44" s="1">
        <v>50798</v>
      </c>
      <c r="B44" s="1">
        <v>2</v>
      </c>
      <c r="C44" s="1">
        <v>20</v>
      </c>
      <c r="D44" s="2">
        <v>1.815</v>
      </c>
      <c r="E44" s="3">
        <v>4</v>
      </c>
      <c r="F44" s="1">
        <v>190</v>
      </c>
      <c r="G44" s="1">
        <v>145</v>
      </c>
      <c r="H44" s="1">
        <v>108</v>
      </c>
      <c r="I44" s="1">
        <v>41</v>
      </c>
      <c r="J44" s="1">
        <v>19</v>
      </c>
      <c r="K44" s="1">
        <v>5</v>
      </c>
      <c r="L44" s="1">
        <v>2</v>
      </c>
      <c r="M44" s="1">
        <v>4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2</v>
      </c>
      <c r="U44" s="1">
        <f t="shared" si="0"/>
        <v>514</v>
      </c>
      <c r="V44" s="1">
        <f t="shared" si="1"/>
        <v>324</v>
      </c>
      <c r="W44" s="1">
        <f t="shared" si="2"/>
        <v>179</v>
      </c>
      <c r="X44" s="1">
        <f t="shared" si="3"/>
        <v>71</v>
      </c>
      <c r="Y44" s="1">
        <f t="shared" si="4"/>
        <v>30</v>
      </c>
      <c r="Z44" s="1">
        <f t="shared" si="5"/>
        <v>11</v>
      </c>
      <c r="AA44" s="1">
        <f t="shared" si="6"/>
        <v>6</v>
      </c>
      <c r="AB44" s="1">
        <f t="shared" si="7"/>
        <v>4</v>
      </c>
      <c r="AC44" s="1">
        <f t="shared" si="8"/>
        <v>0</v>
      </c>
      <c r="AD44" s="1">
        <f t="shared" si="9"/>
        <v>0</v>
      </c>
      <c r="AE44" s="1">
        <f t="shared" si="10"/>
        <v>0</v>
      </c>
      <c r="AF44" s="1">
        <f t="shared" si="11"/>
        <v>0</v>
      </c>
      <c r="AG44" s="1">
        <f t="shared" si="12"/>
        <v>0</v>
      </c>
      <c r="AH44" s="1">
        <f t="shared" si="13"/>
        <v>0</v>
      </c>
      <c r="AI44" s="9">
        <f t="shared" si="14"/>
        <v>34.824902723735406</v>
      </c>
    </row>
    <row r="45" spans="1:35" ht="15">
      <c r="A45" s="1">
        <v>50798</v>
      </c>
      <c r="B45" s="1">
        <v>2</v>
      </c>
      <c r="C45" s="1">
        <v>21</v>
      </c>
      <c r="D45" s="2">
        <v>1.855</v>
      </c>
      <c r="E45" s="3">
        <v>4</v>
      </c>
      <c r="F45" s="1">
        <v>284</v>
      </c>
      <c r="G45" s="1">
        <v>139</v>
      </c>
      <c r="H45" s="1">
        <v>96</v>
      </c>
      <c r="I45" s="1">
        <v>46</v>
      </c>
      <c r="J45" s="1">
        <v>24</v>
      </c>
      <c r="K45" s="1">
        <v>4</v>
      </c>
      <c r="L45" s="1">
        <v>2</v>
      </c>
      <c r="M45" s="1">
        <v>0</v>
      </c>
      <c r="N45" s="1">
        <v>1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2</v>
      </c>
      <c r="U45" s="1">
        <f t="shared" si="0"/>
        <v>596</v>
      </c>
      <c r="V45" s="1">
        <f t="shared" si="1"/>
        <v>312</v>
      </c>
      <c r="W45" s="1">
        <f t="shared" si="2"/>
        <v>173</v>
      </c>
      <c r="X45" s="1">
        <f t="shared" si="3"/>
        <v>77</v>
      </c>
      <c r="Y45" s="1">
        <f t="shared" si="4"/>
        <v>31</v>
      </c>
      <c r="Z45" s="1">
        <f t="shared" si="5"/>
        <v>7</v>
      </c>
      <c r="AA45" s="1">
        <f t="shared" si="6"/>
        <v>3</v>
      </c>
      <c r="AB45" s="1">
        <f t="shared" si="7"/>
        <v>1</v>
      </c>
      <c r="AC45" s="1">
        <f t="shared" si="8"/>
        <v>1</v>
      </c>
      <c r="AD45" s="1">
        <f t="shared" si="9"/>
        <v>0</v>
      </c>
      <c r="AE45" s="1">
        <f t="shared" si="10"/>
        <v>0</v>
      </c>
      <c r="AF45" s="1">
        <f t="shared" si="11"/>
        <v>0</v>
      </c>
      <c r="AG45" s="1">
        <f t="shared" si="12"/>
        <v>0</v>
      </c>
      <c r="AH45" s="1">
        <f t="shared" si="13"/>
        <v>0</v>
      </c>
      <c r="AI45" s="9">
        <f t="shared" si="14"/>
        <v>29.026845637583893</v>
      </c>
    </row>
    <row r="46" spans="1:35" ht="15">
      <c r="A46" s="1">
        <v>50798</v>
      </c>
      <c r="B46" s="1">
        <v>2</v>
      </c>
      <c r="C46" s="1">
        <v>22</v>
      </c>
      <c r="D46" s="2">
        <v>1.895</v>
      </c>
      <c r="E46" s="3">
        <v>4</v>
      </c>
      <c r="F46" s="1">
        <v>156</v>
      </c>
      <c r="G46" s="1">
        <v>69</v>
      </c>
      <c r="H46" s="1">
        <v>44</v>
      </c>
      <c r="I46" s="1">
        <v>22</v>
      </c>
      <c r="J46" s="1">
        <v>5</v>
      </c>
      <c r="K46" s="1">
        <v>5</v>
      </c>
      <c r="L46" s="1">
        <v>3</v>
      </c>
      <c r="M46" s="1">
        <v>0</v>
      </c>
      <c r="N46" s="1">
        <v>0</v>
      </c>
      <c r="O46" s="1">
        <v>0</v>
      </c>
      <c r="P46" s="1">
        <v>1</v>
      </c>
      <c r="Q46" s="1">
        <v>0</v>
      </c>
      <c r="R46" s="1">
        <v>0</v>
      </c>
      <c r="S46" s="1">
        <v>0</v>
      </c>
      <c r="T46" s="1">
        <v>2</v>
      </c>
      <c r="U46" s="1">
        <f t="shared" si="0"/>
        <v>305</v>
      </c>
      <c r="V46" s="1">
        <f t="shared" si="1"/>
        <v>149</v>
      </c>
      <c r="W46" s="1">
        <f t="shared" si="2"/>
        <v>80</v>
      </c>
      <c r="X46" s="1">
        <f t="shared" si="3"/>
        <v>36</v>
      </c>
      <c r="Y46" s="1">
        <f t="shared" si="4"/>
        <v>14</v>
      </c>
      <c r="Z46" s="1">
        <f t="shared" si="5"/>
        <v>9</v>
      </c>
      <c r="AA46" s="1">
        <f t="shared" si="6"/>
        <v>4</v>
      </c>
      <c r="AB46" s="1">
        <f t="shared" si="7"/>
        <v>1</v>
      </c>
      <c r="AC46" s="1">
        <f t="shared" si="8"/>
        <v>1</v>
      </c>
      <c r="AD46" s="1">
        <f t="shared" si="9"/>
        <v>1</v>
      </c>
      <c r="AE46" s="1">
        <f t="shared" si="10"/>
        <v>1</v>
      </c>
      <c r="AF46" s="1">
        <f t="shared" si="11"/>
        <v>0</v>
      </c>
      <c r="AG46" s="1">
        <f t="shared" si="12"/>
        <v>0</v>
      </c>
      <c r="AH46" s="1">
        <f t="shared" si="13"/>
        <v>0</v>
      </c>
      <c r="AI46" s="9">
        <f t="shared" si="14"/>
        <v>26.229508196721312</v>
      </c>
    </row>
    <row r="47" spans="1:35" ht="15">
      <c r="A47" s="1">
        <v>50798</v>
      </c>
      <c r="B47" s="1">
        <v>2</v>
      </c>
      <c r="C47" s="1">
        <v>23</v>
      </c>
      <c r="D47" s="2">
        <v>1.935</v>
      </c>
      <c r="E47" s="3">
        <v>4</v>
      </c>
      <c r="F47" s="1">
        <v>97</v>
      </c>
      <c r="G47" s="1">
        <v>48</v>
      </c>
      <c r="H47" s="1">
        <v>33</v>
      </c>
      <c r="I47" s="1">
        <v>12</v>
      </c>
      <c r="J47" s="1">
        <v>7</v>
      </c>
      <c r="K47" s="1">
        <v>3</v>
      </c>
      <c r="L47" s="1">
        <v>0</v>
      </c>
      <c r="M47" s="1">
        <v>1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2</v>
      </c>
      <c r="U47" s="1">
        <f t="shared" si="0"/>
        <v>201</v>
      </c>
      <c r="V47" s="1">
        <f t="shared" si="1"/>
        <v>104</v>
      </c>
      <c r="W47" s="1">
        <f t="shared" si="2"/>
        <v>56</v>
      </c>
      <c r="X47" s="1">
        <f t="shared" si="3"/>
        <v>23</v>
      </c>
      <c r="Y47" s="1">
        <f t="shared" si="4"/>
        <v>11</v>
      </c>
      <c r="Z47" s="1">
        <f t="shared" si="5"/>
        <v>4</v>
      </c>
      <c r="AA47" s="1">
        <f t="shared" si="6"/>
        <v>1</v>
      </c>
      <c r="AB47" s="1">
        <f t="shared" si="7"/>
        <v>1</v>
      </c>
      <c r="AC47" s="1">
        <f t="shared" si="8"/>
        <v>0</v>
      </c>
      <c r="AD47" s="1">
        <f t="shared" si="9"/>
        <v>0</v>
      </c>
      <c r="AE47" s="1">
        <f t="shared" si="10"/>
        <v>0</v>
      </c>
      <c r="AF47" s="1">
        <f t="shared" si="11"/>
        <v>0</v>
      </c>
      <c r="AG47" s="1">
        <f t="shared" si="12"/>
        <v>0</v>
      </c>
      <c r="AH47" s="1">
        <f t="shared" si="13"/>
        <v>0</v>
      </c>
      <c r="AI47" s="9">
        <f t="shared" si="14"/>
        <v>27.860696517412936</v>
      </c>
    </row>
    <row r="48" spans="1:35" ht="15">
      <c r="A48" s="1">
        <v>50798</v>
      </c>
      <c r="B48" s="1">
        <v>2</v>
      </c>
      <c r="C48" s="1">
        <v>24</v>
      </c>
      <c r="D48" s="2">
        <v>1.975</v>
      </c>
      <c r="E48" s="3">
        <v>4.5</v>
      </c>
      <c r="F48" s="1">
        <v>143</v>
      </c>
      <c r="G48" s="1">
        <v>77</v>
      </c>
      <c r="H48" s="1">
        <v>34</v>
      </c>
      <c r="I48" s="1">
        <v>17</v>
      </c>
      <c r="J48" s="1">
        <v>7</v>
      </c>
      <c r="K48" s="1">
        <v>2</v>
      </c>
      <c r="L48" s="1">
        <v>1</v>
      </c>
      <c r="M48" s="1">
        <v>0</v>
      </c>
      <c r="N48" s="1">
        <v>0</v>
      </c>
      <c r="O48" s="1">
        <v>1</v>
      </c>
      <c r="P48" s="1">
        <v>0</v>
      </c>
      <c r="Q48" s="1">
        <v>0</v>
      </c>
      <c r="R48" s="1">
        <v>0</v>
      </c>
      <c r="S48" s="1">
        <v>0</v>
      </c>
      <c r="T48" s="1">
        <v>2</v>
      </c>
      <c r="U48" s="1">
        <f t="shared" si="0"/>
        <v>282</v>
      </c>
      <c r="V48" s="1">
        <f t="shared" si="1"/>
        <v>139</v>
      </c>
      <c r="W48" s="1">
        <f t="shared" si="2"/>
        <v>62</v>
      </c>
      <c r="X48" s="1">
        <f t="shared" si="3"/>
        <v>28</v>
      </c>
      <c r="Y48" s="1">
        <f t="shared" si="4"/>
        <v>11</v>
      </c>
      <c r="Z48" s="1">
        <f t="shared" si="5"/>
        <v>4</v>
      </c>
      <c r="AA48" s="1">
        <f t="shared" si="6"/>
        <v>2</v>
      </c>
      <c r="AB48" s="1">
        <f t="shared" si="7"/>
        <v>1</v>
      </c>
      <c r="AC48" s="1">
        <f t="shared" si="8"/>
        <v>1</v>
      </c>
      <c r="AD48" s="1">
        <f t="shared" si="9"/>
        <v>1</v>
      </c>
      <c r="AE48" s="1">
        <f t="shared" si="10"/>
        <v>0</v>
      </c>
      <c r="AF48" s="1">
        <f t="shared" si="11"/>
        <v>0</v>
      </c>
      <c r="AG48" s="1">
        <f t="shared" si="12"/>
        <v>0</v>
      </c>
      <c r="AH48" s="1">
        <f t="shared" si="13"/>
        <v>0</v>
      </c>
      <c r="AI48" s="9">
        <f t="shared" si="14"/>
        <v>21.98581560283688</v>
      </c>
    </row>
    <row r="49" spans="1:35" ht="15">
      <c r="A49" s="1">
        <v>50798</v>
      </c>
      <c r="B49" s="1">
        <v>2</v>
      </c>
      <c r="C49" s="1">
        <v>25</v>
      </c>
      <c r="D49" s="2">
        <v>2.02</v>
      </c>
      <c r="E49" s="3">
        <v>5.5</v>
      </c>
      <c r="F49" s="1">
        <v>135</v>
      </c>
      <c r="G49" s="1">
        <v>56</v>
      </c>
      <c r="H49" s="1">
        <v>26</v>
      </c>
      <c r="I49" s="1">
        <v>15</v>
      </c>
      <c r="J49" s="1">
        <v>1</v>
      </c>
      <c r="K49" s="1">
        <v>2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1</v>
      </c>
      <c r="T49" s="1">
        <v>2</v>
      </c>
      <c r="U49" s="1">
        <f t="shared" si="0"/>
        <v>236</v>
      </c>
      <c r="V49" s="1">
        <f t="shared" si="1"/>
        <v>101</v>
      </c>
      <c r="W49" s="1">
        <f t="shared" si="2"/>
        <v>45</v>
      </c>
      <c r="X49" s="1">
        <f t="shared" si="3"/>
        <v>19</v>
      </c>
      <c r="Y49" s="1">
        <f t="shared" si="4"/>
        <v>4</v>
      </c>
      <c r="Z49" s="1">
        <f t="shared" si="5"/>
        <v>3</v>
      </c>
      <c r="AA49" s="1">
        <f t="shared" si="6"/>
        <v>1</v>
      </c>
      <c r="AB49" s="1">
        <f t="shared" si="7"/>
        <v>1</v>
      </c>
      <c r="AC49" s="1">
        <f t="shared" si="8"/>
        <v>1</v>
      </c>
      <c r="AD49" s="1">
        <f t="shared" si="9"/>
        <v>1</v>
      </c>
      <c r="AE49" s="1">
        <f t="shared" si="10"/>
        <v>1</v>
      </c>
      <c r="AF49" s="1">
        <f t="shared" si="11"/>
        <v>1</v>
      </c>
      <c r="AG49" s="1">
        <f t="shared" si="12"/>
        <v>1</v>
      </c>
      <c r="AH49" s="1">
        <f t="shared" si="13"/>
        <v>1</v>
      </c>
      <c r="AI49" s="9">
        <f t="shared" si="14"/>
        <v>19.06779661016949</v>
      </c>
    </row>
    <row r="50" spans="1:35" ht="15">
      <c r="A50" s="1">
        <v>50898</v>
      </c>
      <c r="B50" s="1">
        <v>3</v>
      </c>
      <c r="C50" s="1">
        <v>1</v>
      </c>
      <c r="D50" s="2">
        <v>2.075</v>
      </c>
      <c r="E50" s="3">
        <v>5</v>
      </c>
      <c r="F50" s="1">
        <v>223</v>
      </c>
      <c r="G50" s="1">
        <v>97</v>
      </c>
      <c r="H50" s="1">
        <v>41</v>
      </c>
      <c r="I50" s="1">
        <v>11</v>
      </c>
      <c r="J50" s="1">
        <v>6</v>
      </c>
      <c r="K50" s="1">
        <v>4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2</v>
      </c>
      <c r="U50" s="1">
        <f t="shared" si="0"/>
        <v>382</v>
      </c>
      <c r="V50" s="1">
        <f t="shared" si="1"/>
        <v>159</v>
      </c>
      <c r="W50" s="1">
        <f t="shared" si="2"/>
        <v>62</v>
      </c>
      <c r="X50" s="1">
        <f t="shared" si="3"/>
        <v>21</v>
      </c>
      <c r="Y50" s="1">
        <f t="shared" si="4"/>
        <v>10</v>
      </c>
      <c r="Z50" s="1">
        <f t="shared" si="5"/>
        <v>4</v>
      </c>
      <c r="AA50" s="1">
        <f t="shared" si="6"/>
        <v>0</v>
      </c>
      <c r="AB50" s="1">
        <f t="shared" si="7"/>
        <v>0</v>
      </c>
      <c r="AC50" s="1">
        <f t="shared" si="8"/>
        <v>0</v>
      </c>
      <c r="AD50" s="1">
        <f t="shared" si="9"/>
        <v>0</v>
      </c>
      <c r="AE50" s="1">
        <f t="shared" si="10"/>
        <v>0</v>
      </c>
      <c r="AF50" s="1">
        <f t="shared" si="11"/>
        <v>0</v>
      </c>
      <c r="AG50" s="1">
        <f t="shared" si="12"/>
        <v>0</v>
      </c>
      <c r="AH50" s="1">
        <f t="shared" si="13"/>
        <v>0</v>
      </c>
      <c r="AI50" s="9">
        <f t="shared" si="14"/>
        <v>16.230366492146597</v>
      </c>
    </row>
    <row r="51" spans="1:35" ht="15">
      <c r="A51" s="1">
        <v>50898</v>
      </c>
      <c r="B51" s="1">
        <v>3</v>
      </c>
      <c r="C51" s="1">
        <v>2</v>
      </c>
      <c r="D51" s="2">
        <v>2.125</v>
      </c>
      <c r="E51" s="3">
        <v>4</v>
      </c>
      <c r="F51" s="1">
        <v>92</v>
      </c>
      <c r="G51" s="1">
        <v>40</v>
      </c>
      <c r="H51" s="1">
        <v>23</v>
      </c>
      <c r="I51" s="1">
        <v>7</v>
      </c>
      <c r="J51" s="1">
        <v>3</v>
      </c>
      <c r="K51" s="1">
        <v>2</v>
      </c>
      <c r="L51" s="1">
        <v>1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2</v>
      </c>
      <c r="U51" s="1">
        <f t="shared" si="0"/>
        <v>168</v>
      </c>
      <c r="V51" s="1">
        <f t="shared" si="1"/>
        <v>76</v>
      </c>
      <c r="W51" s="1">
        <f t="shared" si="2"/>
        <v>36</v>
      </c>
      <c r="X51" s="1">
        <f t="shared" si="3"/>
        <v>13</v>
      </c>
      <c r="Y51" s="1">
        <f t="shared" si="4"/>
        <v>6</v>
      </c>
      <c r="Z51" s="1">
        <f t="shared" si="5"/>
        <v>3</v>
      </c>
      <c r="AA51" s="1">
        <f t="shared" si="6"/>
        <v>1</v>
      </c>
      <c r="AB51" s="1">
        <f t="shared" si="7"/>
        <v>0</v>
      </c>
      <c r="AC51" s="1">
        <f t="shared" si="8"/>
        <v>0</v>
      </c>
      <c r="AD51" s="1">
        <f t="shared" si="9"/>
        <v>0</v>
      </c>
      <c r="AE51" s="1">
        <f t="shared" si="10"/>
        <v>0</v>
      </c>
      <c r="AF51" s="1">
        <f t="shared" si="11"/>
        <v>0</v>
      </c>
      <c r="AG51" s="1">
        <f t="shared" si="12"/>
        <v>0</v>
      </c>
      <c r="AH51" s="1">
        <f t="shared" si="13"/>
        <v>0</v>
      </c>
      <c r="AI51" s="9">
        <f t="shared" si="14"/>
        <v>21.428571428571427</v>
      </c>
    </row>
    <row r="52" spans="1:35" ht="15">
      <c r="A52" s="1">
        <v>50898</v>
      </c>
      <c r="B52" s="1">
        <v>3</v>
      </c>
      <c r="C52" s="1">
        <v>3</v>
      </c>
      <c r="D52" s="2">
        <v>2.165</v>
      </c>
      <c r="E52" s="3">
        <v>4</v>
      </c>
      <c r="F52" s="1">
        <v>200</v>
      </c>
      <c r="G52" s="1">
        <v>106</v>
      </c>
      <c r="H52" s="1">
        <v>36</v>
      </c>
      <c r="I52" s="1">
        <v>22</v>
      </c>
      <c r="J52" s="1">
        <v>10</v>
      </c>
      <c r="K52" s="1">
        <v>2</v>
      </c>
      <c r="L52" s="1">
        <v>2</v>
      </c>
      <c r="M52" s="1">
        <v>0</v>
      </c>
      <c r="N52" s="1">
        <v>1</v>
      </c>
      <c r="O52" s="1">
        <v>0</v>
      </c>
      <c r="P52" s="1">
        <v>0</v>
      </c>
      <c r="Q52" s="1">
        <v>1</v>
      </c>
      <c r="R52" s="1">
        <v>0</v>
      </c>
      <c r="S52" s="1">
        <v>0</v>
      </c>
      <c r="T52" s="1">
        <v>2</v>
      </c>
      <c r="U52" s="1">
        <f t="shared" si="0"/>
        <v>380</v>
      </c>
      <c r="V52" s="1">
        <f t="shared" si="1"/>
        <v>180</v>
      </c>
      <c r="W52" s="1">
        <f t="shared" si="2"/>
        <v>74</v>
      </c>
      <c r="X52" s="1">
        <f t="shared" si="3"/>
        <v>38</v>
      </c>
      <c r="Y52" s="1">
        <f t="shared" si="4"/>
        <v>16</v>
      </c>
      <c r="Z52" s="1">
        <f t="shared" si="5"/>
        <v>6</v>
      </c>
      <c r="AA52" s="1">
        <f t="shared" si="6"/>
        <v>4</v>
      </c>
      <c r="AB52" s="1">
        <f t="shared" si="7"/>
        <v>2</v>
      </c>
      <c r="AC52" s="1">
        <f t="shared" si="8"/>
        <v>2</v>
      </c>
      <c r="AD52" s="1">
        <f t="shared" si="9"/>
        <v>1</v>
      </c>
      <c r="AE52" s="1">
        <f t="shared" si="10"/>
        <v>1</v>
      </c>
      <c r="AF52" s="1">
        <f t="shared" si="11"/>
        <v>1</v>
      </c>
      <c r="AG52" s="1">
        <f t="shared" si="12"/>
        <v>0</v>
      </c>
      <c r="AH52" s="1">
        <f t="shared" si="13"/>
        <v>0</v>
      </c>
      <c r="AI52" s="9">
        <f t="shared" si="14"/>
        <v>19.473684210526315</v>
      </c>
    </row>
    <row r="53" spans="1:35" ht="15">
      <c r="A53" s="1">
        <v>50898</v>
      </c>
      <c r="B53" s="1">
        <v>3</v>
      </c>
      <c r="C53" s="1">
        <v>4</v>
      </c>
      <c r="D53" s="2">
        <v>2.205</v>
      </c>
      <c r="E53" s="3">
        <v>4</v>
      </c>
      <c r="F53" s="1">
        <v>1240</v>
      </c>
      <c r="G53" s="1">
        <v>562</v>
      </c>
      <c r="H53" s="1">
        <v>133</v>
      </c>
      <c r="I53" s="1">
        <v>42</v>
      </c>
      <c r="J53" s="1">
        <v>20</v>
      </c>
      <c r="K53" s="1">
        <v>9</v>
      </c>
      <c r="L53" s="1">
        <v>1</v>
      </c>
      <c r="M53" s="1">
        <v>1</v>
      </c>
      <c r="N53" s="1">
        <v>1</v>
      </c>
      <c r="O53" s="1">
        <v>0</v>
      </c>
      <c r="P53" s="1">
        <v>0</v>
      </c>
      <c r="Q53" s="1">
        <v>0</v>
      </c>
      <c r="R53" s="1">
        <v>0</v>
      </c>
      <c r="S53" s="1">
        <v>1</v>
      </c>
      <c r="T53" s="1">
        <v>2</v>
      </c>
      <c r="U53" s="1">
        <f t="shared" si="0"/>
        <v>2010</v>
      </c>
      <c r="V53" s="1">
        <f t="shared" si="1"/>
        <v>770</v>
      </c>
      <c r="W53" s="1">
        <f t="shared" si="2"/>
        <v>208</v>
      </c>
      <c r="X53" s="1">
        <f t="shared" si="3"/>
        <v>75</v>
      </c>
      <c r="Y53" s="1">
        <f t="shared" si="4"/>
        <v>33</v>
      </c>
      <c r="Z53" s="1">
        <f t="shared" si="5"/>
        <v>13</v>
      </c>
      <c r="AA53" s="1">
        <f t="shared" si="6"/>
        <v>4</v>
      </c>
      <c r="AB53" s="1">
        <f t="shared" si="7"/>
        <v>3</v>
      </c>
      <c r="AC53" s="1">
        <f t="shared" si="8"/>
        <v>2</v>
      </c>
      <c r="AD53" s="1">
        <f t="shared" si="9"/>
        <v>1</v>
      </c>
      <c r="AE53" s="1">
        <f t="shared" si="10"/>
        <v>1</v>
      </c>
      <c r="AF53" s="1">
        <f t="shared" si="11"/>
        <v>1</v>
      </c>
      <c r="AG53" s="1">
        <f t="shared" si="12"/>
        <v>1</v>
      </c>
      <c r="AH53" s="1">
        <f t="shared" si="13"/>
        <v>1</v>
      </c>
      <c r="AI53" s="9">
        <f t="shared" si="14"/>
        <v>10.34825870646766</v>
      </c>
    </row>
    <row r="54" spans="1:35" ht="15">
      <c r="A54" s="1">
        <v>50898</v>
      </c>
      <c r="B54" s="1">
        <v>3</v>
      </c>
      <c r="C54" s="1">
        <v>5</v>
      </c>
      <c r="D54" s="2">
        <v>2.245</v>
      </c>
      <c r="E54" s="3">
        <v>4</v>
      </c>
      <c r="F54" s="1">
        <v>764</v>
      </c>
      <c r="G54" s="1">
        <v>337</v>
      </c>
      <c r="H54" s="1">
        <v>96</v>
      </c>
      <c r="I54" s="1">
        <v>44</v>
      </c>
      <c r="J54" s="1">
        <v>18</v>
      </c>
      <c r="K54" s="1">
        <v>3</v>
      </c>
      <c r="L54" s="1">
        <v>2</v>
      </c>
      <c r="M54" s="1">
        <v>3</v>
      </c>
      <c r="N54" s="1">
        <v>1</v>
      </c>
      <c r="O54" s="1">
        <v>1</v>
      </c>
      <c r="P54" s="1">
        <v>1</v>
      </c>
      <c r="Q54" s="1">
        <v>0</v>
      </c>
      <c r="R54" s="1">
        <v>0</v>
      </c>
      <c r="S54" s="1">
        <v>0</v>
      </c>
      <c r="T54" s="1">
        <v>2</v>
      </c>
      <c r="U54" s="1">
        <f t="shared" si="0"/>
        <v>1270</v>
      </c>
      <c r="V54" s="1">
        <f t="shared" si="1"/>
        <v>506</v>
      </c>
      <c r="W54" s="1">
        <f t="shared" si="2"/>
        <v>169</v>
      </c>
      <c r="X54" s="1">
        <f t="shared" si="3"/>
        <v>73</v>
      </c>
      <c r="Y54" s="1">
        <f t="shared" si="4"/>
        <v>29</v>
      </c>
      <c r="Z54" s="1">
        <f t="shared" si="5"/>
        <v>11</v>
      </c>
      <c r="AA54" s="1">
        <f t="shared" si="6"/>
        <v>8</v>
      </c>
      <c r="AB54" s="1">
        <f t="shared" si="7"/>
        <v>6</v>
      </c>
      <c r="AC54" s="1">
        <f t="shared" si="8"/>
        <v>3</v>
      </c>
      <c r="AD54" s="1">
        <f t="shared" si="9"/>
        <v>2</v>
      </c>
      <c r="AE54" s="1">
        <f t="shared" si="10"/>
        <v>1</v>
      </c>
      <c r="AF54" s="1">
        <f t="shared" si="11"/>
        <v>0</v>
      </c>
      <c r="AG54" s="1">
        <f t="shared" si="12"/>
        <v>0</v>
      </c>
      <c r="AH54" s="1">
        <f t="shared" si="13"/>
        <v>0</v>
      </c>
      <c r="AI54" s="9">
        <f t="shared" si="14"/>
        <v>13.307086614173228</v>
      </c>
    </row>
    <row r="55" spans="1:35" ht="15">
      <c r="A55" s="1">
        <v>50898</v>
      </c>
      <c r="B55" s="1">
        <v>3</v>
      </c>
      <c r="C55" s="1">
        <v>6</v>
      </c>
      <c r="D55" s="2">
        <v>2.285</v>
      </c>
      <c r="E55" s="3">
        <v>5</v>
      </c>
      <c r="F55" s="1">
        <v>372</v>
      </c>
      <c r="G55" s="1">
        <v>184</v>
      </c>
      <c r="H55" s="1">
        <v>54</v>
      </c>
      <c r="I55" s="1">
        <v>33</v>
      </c>
      <c r="J55" s="1">
        <v>16</v>
      </c>
      <c r="K55" s="1">
        <v>7</v>
      </c>
      <c r="L55" s="1">
        <v>3</v>
      </c>
      <c r="M55" s="1">
        <v>0</v>
      </c>
      <c r="N55" s="1">
        <v>1</v>
      </c>
      <c r="O55" s="1">
        <v>1</v>
      </c>
      <c r="P55" s="1">
        <v>0</v>
      </c>
      <c r="Q55" s="1">
        <v>0</v>
      </c>
      <c r="R55" s="1">
        <v>0</v>
      </c>
      <c r="S55" s="1">
        <v>1</v>
      </c>
      <c r="T55" s="1">
        <v>2</v>
      </c>
      <c r="U55" s="1">
        <f t="shared" si="0"/>
        <v>672</v>
      </c>
      <c r="V55" s="1">
        <f t="shared" si="1"/>
        <v>300</v>
      </c>
      <c r="W55" s="1">
        <f t="shared" si="2"/>
        <v>116</v>
      </c>
      <c r="X55" s="1">
        <f t="shared" si="3"/>
        <v>62</v>
      </c>
      <c r="Y55" s="1">
        <f t="shared" si="4"/>
        <v>29</v>
      </c>
      <c r="Z55" s="1">
        <f t="shared" si="5"/>
        <v>13</v>
      </c>
      <c r="AA55" s="1">
        <f t="shared" si="6"/>
        <v>6</v>
      </c>
      <c r="AB55" s="1">
        <f t="shared" si="7"/>
        <v>3</v>
      </c>
      <c r="AC55" s="1">
        <f t="shared" si="8"/>
        <v>3</v>
      </c>
      <c r="AD55" s="1">
        <f t="shared" si="9"/>
        <v>2</v>
      </c>
      <c r="AE55" s="1">
        <f t="shared" si="10"/>
        <v>1</v>
      </c>
      <c r="AF55" s="1">
        <f t="shared" si="11"/>
        <v>1</v>
      </c>
      <c r="AG55" s="1">
        <f t="shared" si="12"/>
        <v>1</v>
      </c>
      <c r="AH55" s="1">
        <f t="shared" si="13"/>
        <v>1</v>
      </c>
      <c r="AI55" s="9">
        <f t="shared" si="14"/>
        <v>17.261904761904763</v>
      </c>
    </row>
    <row r="56" spans="1:35" ht="15">
      <c r="A56" s="1">
        <v>50898</v>
      </c>
      <c r="B56" s="1">
        <v>3</v>
      </c>
      <c r="C56" s="1">
        <v>7</v>
      </c>
      <c r="D56" s="2">
        <v>2.335</v>
      </c>
      <c r="E56" s="3">
        <v>5.5</v>
      </c>
      <c r="F56" s="1">
        <v>1007</v>
      </c>
      <c r="G56" s="1">
        <v>475</v>
      </c>
      <c r="H56" s="1">
        <v>128</v>
      </c>
      <c r="I56" s="1">
        <v>52</v>
      </c>
      <c r="J56" s="1">
        <v>22</v>
      </c>
      <c r="K56" s="1">
        <v>5</v>
      </c>
      <c r="L56" s="1">
        <v>2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2</v>
      </c>
      <c r="U56" s="1">
        <f t="shared" si="0"/>
        <v>1691</v>
      </c>
      <c r="V56" s="1">
        <f t="shared" si="1"/>
        <v>684</v>
      </c>
      <c r="W56" s="1">
        <f t="shared" si="2"/>
        <v>209</v>
      </c>
      <c r="X56" s="1">
        <f t="shared" si="3"/>
        <v>81</v>
      </c>
      <c r="Y56" s="1">
        <f t="shared" si="4"/>
        <v>29</v>
      </c>
      <c r="Z56" s="1">
        <f t="shared" si="5"/>
        <v>7</v>
      </c>
      <c r="AA56" s="1">
        <f t="shared" si="6"/>
        <v>2</v>
      </c>
      <c r="AB56" s="1">
        <f t="shared" si="7"/>
        <v>0</v>
      </c>
      <c r="AC56" s="1">
        <f t="shared" si="8"/>
        <v>0</v>
      </c>
      <c r="AD56" s="1">
        <f t="shared" si="9"/>
        <v>0</v>
      </c>
      <c r="AE56" s="1">
        <f t="shared" si="10"/>
        <v>0</v>
      </c>
      <c r="AF56" s="1">
        <f t="shared" si="11"/>
        <v>0</v>
      </c>
      <c r="AG56" s="1">
        <f t="shared" si="12"/>
        <v>0</v>
      </c>
      <c r="AH56" s="1">
        <f t="shared" si="13"/>
        <v>0</v>
      </c>
      <c r="AI56" s="9">
        <f t="shared" si="14"/>
        <v>12.359550561797752</v>
      </c>
    </row>
    <row r="57" spans="1:35" ht="15">
      <c r="A57" s="1">
        <v>50898</v>
      </c>
      <c r="B57" s="1">
        <v>3</v>
      </c>
      <c r="C57" s="1">
        <v>8</v>
      </c>
      <c r="D57" s="2">
        <v>2.39</v>
      </c>
      <c r="E57" s="3">
        <v>4.5</v>
      </c>
      <c r="F57" s="1">
        <v>471</v>
      </c>
      <c r="G57" s="1">
        <v>345</v>
      </c>
      <c r="H57" s="1">
        <v>220</v>
      </c>
      <c r="I57" s="1">
        <v>158</v>
      </c>
      <c r="J57" s="1">
        <v>111</v>
      </c>
      <c r="K57" s="1">
        <v>63</v>
      </c>
      <c r="L57" s="1">
        <v>32</v>
      </c>
      <c r="M57" s="1">
        <v>16</v>
      </c>
      <c r="N57" s="1">
        <v>5</v>
      </c>
      <c r="O57" s="1">
        <v>0</v>
      </c>
      <c r="P57" s="1">
        <v>4</v>
      </c>
      <c r="Q57" s="1">
        <v>0</v>
      </c>
      <c r="R57" s="1">
        <v>0</v>
      </c>
      <c r="S57" s="1">
        <v>0</v>
      </c>
      <c r="T57" s="1">
        <v>2</v>
      </c>
      <c r="U57" s="1">
        <f t="shared" si="0"/>
        <v>1425</v>
      </c>
      <c r="V57" s="1">
        <f t="shared" si="1"/>
        <v>954</v>
      </c>
      <c r="W57" s="1">
        <f t="shared" si="2"/>
        <v>609</v>
      </c>
      <c r="X57" s="1">
        <f t="shared" si="3"/>
        <v>389</v>
      </c>
      <c r="Y57" s="1">
        <f t="shared" si="4"/>
        <v>231</v>
      </c>
      <c r="Z57" s="1">
        <f t="shared" si="5"/>
        <v>120</v>
      </c>
      <c r="AA57" s="1">
        <f t="shared" si="6"/>
        <v>57</v>
      </c>
      <c r="AB57" s="1">
        <f t="shared" si="7"/>
        <v>25</v>
      </c>
      <c r="AC57" s="1">
        <f t="shared" si="8"/>
        <v>9</v>
      </c>
      <c r="AD57" s="1">
        <f t="shared" si="9"/>
        <v>4</v>
      </c>
      <c r="AE57" s="1">
        <f t="shared" si="10"/>
        <v>4</v>
      </c>
      <c r="AF57" s="1">
        <f t="shared" si="11"/>
        <v>0</v>
      </c>
      <c r="AG57" s="1">
        <f t="shared" si="12"/>
        <v>0</v>
      </c>
      <c r="AH57" s="1">
        <f t="shared" si="13"/>
        <v>0</v>
      </c>
      <c r="AI57" s="9">
        <f t="shared" si="14"/>
        <v>42.73684210526316</v>
      </c>
    </row>
    <row r="58" spans="1:35" ht="15">
      <c r="A58" s="1">
        <v>50898</v>
      </c>
      <c r="B58" s="1">
        <v>3</v>
      </c>
      <c r="C58" s="1">
        <v>9</v>
      </c>
      <c r="D58" s="2">
        <v>2.435</v>
      </c>
      <c r="E58" s="3">
        <v>4.5</v>
      </c>
      <c r="F58" s="1">
        <v>710</v>
      </c>
      <c r="G58" s="1">
        <v>472</v>
      </c>
      <c r="H58" s="1">
        <v>290</v>
      </c>
      <c r="I58" s="1">
        <v>200</v>
      </c>
      <c r="J58" s="1">
        <v>89</v>
      </c>
      <c r="K58" s="1">
        <v>38</v>
      </c>
      <c r="L58" s="1">
        <v>30</v>
      </c>
      <c r="M58" s="1">
        <v>4</v>
      </c>
      <c r="N58" s="1">
        <v>3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2</v>
      </c>
      <c r="U58" s="1">
        <f t="shared" si="0"/>
        <v>1836</v>
      </c>
      <c r="V58" s="1">
        <f t="shared" si="1"/>
        <v>1126</v>
      </c>
      <c r="W58" s="1">
        <f t="shared" si="2"/>
        <v>654</v>
      </c>
      <c r="X58" s="1">
        <f t="shared" si="3"/>
        <v>364</v>
      </c>
      <c r="Y58" s="1">
        <f t="shared" si="4"/>
        <v>164</v>
      </c>
      <c r="Z58" s="1">
        <f t="shared" si="5"/>
        <v>75</v>
      </c>
      <c r="AA58" s="1">
        <f t="shared" si="6"/>
        <v>37</v>
      </c>
      <c r="AB58" s="1">
        <f t="shared" si="7"/>
        <v>7</v>
      </c>
      <c r="AC58" s="1">
        <f t="shared" si="8"/>
        <v>3</v>
      </c>
      <c r="AD58" s="1">
        <f t="shared" si="9"/>
        <v>0</v>
      </c>
      <c r="AE58" s="1">
        <f t="shared" si="10"/>
        <v>0</v>
      </c>
      <c r="AF58" s="1">
        <f t="shared" si="11"/>
        <v>0</v>
      </c>
      <c r="AG58" s="1">
        <f t="shared" si="12"/>
        <v>0</v>
      </c>
      <c r="AH58" s="1">
        <f t="shared" si="13"/>
        <v>0</v>
      </c>
      <c r="AI58" s="9">
        <f t="shared" si="14"/>
        <v>35.62091503267974</v>
      </c>
    </row>
    <row r="59" spans="1:35" ht="15">
      <c r="A59" s="1">
        <v>50898</v>
      </c>
      <c r="B59" s="1">
        <v>3</v>
      </c>
      <c r="C59" s="1">
        <v>10</v>
      </c>
      <c r="D59" s="2">
        <v>2.48</v>
      </c>
      <c r="E59" s="3">
        <v>6</v>
      </c>
      <c r="F59" s="1">
        <v>716</v>
      </c>
      <c r="G59" s="1">
        <v>412</v>
      </c>
      <c r="H59" s="1">
        <v>243</v>
      </c>
      <c r="I59" s="1">
        <v>136</v>
      </c>
      <c r="J59" s="1">
        <v>75</v>
      </c>
      <c r="K59" s="1">
        <v>32</v>
      </c>
      <c r="L59" s="1">
        <v>13</v>
      </c>
      <c r="M59" s="1">
        <v>4</v>
      </c>
      <c r="N59" s="1">
        <v>1</v>
      </c>
      <c r="O59" s="1">
        <v>1</v>
      </c>
      <c r="P59" s="1">
        <v>0</v>
      </c>
      <c r="Q59" s="1">
        <v>0</v>
      </c>
      <c r="R59" s="1">
        <v>0</v>
      </c>
      <c r="S59" s="1">
        <v>0</v>
      </c>
      <c r="T59" s="1">
        <v>2</v>
      </c>
      <c r="U59" s="1">
        <f t="shared" si="0"/>
        <v>1633</v>
      </c>
      <c r="V59" s="1">
        <f t="shared" si="1"/>
        <v>917</v>
      </c>
      <c r="W59" s="1">
        <f t="shared" si="2"/>
        <v>505</v>
      </c>
      <c r="X59" s="1">
        <f t="shared" si="3"/>
        <v>262</v>
      </c>
      <c r="Y59" s="1">
        <f t="shared" si="4"/>
        <v>126</v>
      </c>
      <c r="Z59" s="1">
        <f t="shared" si="5"/>
        <v>51</v>
      </c>
      <c r="AA59" s="1">
        <f t="shared" si="6"/>
        <v>19</v>
      </c>
      <c r="AB59" s="1">
        <f t="shared" si="7"/>
        <v>6</v>
      </c>
      <c r="AC59" s="1">
        <f t="shared" si="8"/>
        <v>2</v>
      </c>
      <c r="AD59" s="1">
        <f t="shared" si="9"/>
        <v>1</v>
      </c>
      <c r="AE59" s="1">
        <f t="shared" si="10"/>
        <v>0</v>
      </c>
      <c r="AF59" s="1">
        <f t="shared" si="11"/>
        <v>0</v>
      </c>
      <c r="AG59" s="1">
        <f t="shared" si="12"/>
        <v>0</v>
      </c>
      <c r="AH59" s="1">
        <f t="shared" si="13"/>
        <v>0</v>
      </c>
      <c r="AI59" s="9">
        <f t="shared" si="14"/>
        <v>30.924678505817514</v>
      </c>
    </row>
    <row r="60" spans="1:35" ht="15">
      <c r="A60" s="1">
        <v>50898</v>
      </c>
      <c r="B60" s="1">
        <v>3</v>
      </c>
      <c r="C60" s="1">
        <v>11</v>
      </c>
      <c r="D60" s="2">
        <v>2.54</v>
      </c>
      <c r="E60" s="3">
        <v>5.5</v>
      </c>
      <c r="F60" s="1">
        <v>1955</v>
      </c>
      <c r="G60" s="1">
        <v>824</v>
      </c>
      <c r="H60" s="1">
        <v>219</v>
      </c>
      <c r="I60" s="1">
        <v>80</v>
      </c>
      <c r="J60" s="1">
        <v>30</v>
      </c>
      <c r="K60" s="1">
        <v>11</v>
      </c>
      <c r="L60" s="1">
        <v>5</v>
      </c>
      <c r="M60" s="1">
        <v>3</v>
      </c>
      <c r="N60" s="1">
        <v>1</v>
      </c>
      <c r="O60" s="1">
        <v>1</v>
      </c>
      <c r="P60" s="1">
        <v>0</v>
      </c>
      <c r="Q60" s="1">
        <v>1</v>
      </c>
      <c r="R60" s="1">
        <v>0</v>
      </c>
      <c r="S60" s="1">
        <v>0</v>
      </c>
      <c r="T60" s="1">
        <v>2</v>
      </c>
      <c r="U60" s="1">
        <f t="shared" si="0"/>
        <v>3130</v>
      </c>
      <c r="V60" s="1">
        <f t="shared" si="1"/>
        <v>1175</v>
      </c>
      <c r="W60" s="1">
        <f t="shared" si="2"/>
        <v>351</v>
      </c>
      <c r="X60" s="1">
        <f t="shared" si="3"/>
        <v>132</v>
      </c>
      <c r="Y60" s="1">
        <f t="shared" si="4"/>
        <v>52</v>
      </c>
      <c r="Z60" s="1">
        <f t="shared" si="5"/>
        <v>22</v>
      </c>
      <c r="AA60" s="1">
        <f t="shared" si="6"/>
        <v>11</v>
      </c>
      <c r="AB60" s="1">
        <f t="shared" si="7"/>
        <v>6</v>
      </c>
      <c r="AC60" s="1">
        <f t="shared" si="8"/>
        <v>3</v>
      </c>
      <c r="AD60" s="1">
        <f t="shared" si="9"/>
        <v>2</v>
      </c>
      <c r="AE60" s="1">
        <f t="shared" si="10"/>
        <v>1</v>
      </c>
      <c r="AF60" s="1">
        <f t="shared" si="11"/>
        <v>1</v>
      </c>
      <c r="AG60" s="1">
        <f t="shared" si="12"/>
        <v>0</v>
      </c>
      <c r="AH60" s="1">
        <f t="shared" si="13"/>
        <v>0</v>
      </c>
      <c r="AI60" s="9">
        <f t="shared" si="14"/>
        <v>11.21405750798722</v>
      </c>
    </row>
    <row r="61" spans="1:35" ht="15">
      <c r="A61" s="1">
        <v>50898</v>
      </c>
      <c r="B61" s="1">
        <v>3</v>
      </c>
      <c r="C61" s="1">
        <v>12</v>
      </c>
      <c r="D61" s="2">
        <v>2.595</v>
      </c>
      <c r="E61" s="3">
        <v>4.5</v>
      </c>
      <c r="F61" s="1">
        <v>1396</v>
      </c>
      <c r="G61" s="1">
        <v>865</v>
      </c>
      <c r="H61" s="1">
        <v>523</v>
      </c>
      <c r="I61" s="1">
        <v>274</v>
      </c>
      <c r="J61" s="1">
        <v>143</v>
      </c>
      <c r="K61" s="1">
        <v>38</v>
      </c>
      <c r="L61" s="1">
        <v>17</v>
      </c>
      <c r="M61" s="1">
        <v>3</v>
      </c>
      <c r="N61" s="1">
        <v>1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2</v>
      </c>
      <c r="U61" s="1">
        <f t="shared" si="0"/>
        <v>3260</v>
      </c>
      <c r="V61" s="1">
        <f t="shared" si="1"/>
        <v>1864</v>
      </c>
      <c r="W61" s="1">
        <f t="shared" si="2"/>
        <v>999</v>
      </c>
      <c r="X61" s="1">
        <f t="shared" si="3"/>
        <v>476</v>
      </c>
      <c r="Y61" s="1">
        <f t="shared" si="4"/>
        <v>202</v>
      </c>
      <c r="Z61" s="1">
        <f t="shared" si="5"/>
        <v>59</v>
      </c>
      <c r="AA61" s="1">
        <f t="shared" si="6"/>
        <v>21</v>
      </c>
      <c r="AB61" s="1">
        <f t="shared" si="7"/>
        <v>4</v>
      </c>
      <c r="AC61" s="1">
        <f t="shared" si="8"/>
        <v>1</v>
      </c>
      <c r="AD61" s="1">
        <f t="shared" si="9"/>
        <v>0</v>
      </c>
      <c r="AE61" s="1">
        <f t="shared" si="10"/>
        <v>0</v>
      </c>
      <c r="AF61" s="1">
        <f t="shared" si="11"/>
        <v>0</v>
      </c>
      <c r="AG61" s="1">
        <f t="shared" si="12"/>
        <v>0</v>
      </c>
      <c r="AH61" s="1">
        <f t="shared" si="13"/>
        <v>0</v>
      </c>
      <c r="AI61" s="9">
        <f t="shared" si="14"/>
        <v>30.644171779141104</v>
      </c>
    </row>
    <row r="62" spans="1:35" ht="15">
      <c r="A62" s="1">
        <v>50898</v>
      </c>
      <c r="B62" s="1">
        <v>3</v>
      </c>
      <c r="C62" s="1">
        <v>13</v>
      </c>
      <c r="D62" s="2">
        <v>2.64</v>
      </c>
      <c r="E62" s="3">
        <v>4.5</v>
      </c>
      <c r="F62" s="1">
        <v>419</v>
      </c>
      <c r="G62" s="1">
        <v>184</v>
      </c>
      <c r="H62" s="1">
        <v>162</v>
      </c>
      <c r="I62" s="1">
        <v>115</v>
      </c>
      <c r="J62" s="1">
        <v>58</v>
      </c>
      <c r="K62" s="1">
        <v>10</v>
      </c>
      <c r="L62" s="1">
        <v>3</v>
      </c>
      <c r="M62" s="1">
        <v>1</v>
      </c>
      <c r="N62" s="1">
        <v>0</v>
      </c>
      <c r="O62" s="1">
        <v>1</v>
      </c>
      <c r="P62" s="1">
        <v>0</v>
      </c>
      <c r="Q62" s="1">
        <v>0</v>
      </c>
      <c r="R62" s="1">
        <v>0</v>
      </c>
      <c r="S62" s="1">
        <v>0</v>
      </c>
      <c r="T62" s="1">
        <v>2</v>
      </c>
      <c r="U62" s="1">
        <f t="shared" si="0"/>
        <v>953</v>
      </c>
      <c r="V62" s="1">
        <f t="shared" si="1"/>
        <v>534</v>
      </c>
      <c r="W62" s="1">
        <f t="shared" si="2"/>
        <v>350</v>
      </c>
      <c r="X62" s="1">
        <f t="shared" si="3"/>
        <v>188</v>
      </c>
      <c r="Y62" s="1">
        <f t="shared" si="4"/>
        <v>73</v>
      </c>
      <c r="Z62" s="1">
        <f t="shared" si="5"/>
        <v>15</v>
      </c>
      <c r="AA62" s="1">
        <f t="shared" si="6"/>
        <v>5</v>
      </c>
      <c r="AB62" s="1">
        <f t="shared" si="7"/>
        <v>2</v>
      </c>
      <c r="AC62" s="1">
        <f t="shared" si="8"/>
        <v>1</v>
      </c>
      <c r="AD62" s="1">
        <f t="shared" si="9"/>
        <v>1</v>
      </c>
      <c r="AE62" s="1">
        <f t="shared" si="10"/>
        <v>0</v>
      </c>
      <c r="AF62" s="1">
        <f t="shared" si="11"/>
        <v>0</v>
      </c>
      <c r="AG62" s="1">
        <f t="shared" si="12"/>
        <v>0</v>
      </c>
      <c r="AH62" s="1">
        <f t="shared" si="13"/>
        <v>0</v>
      </c>
      <c r="AI62" s="9">
        <f t="shared" si="14"/>
        <v>36.72612801678909</v>
      </c>
    </row>
    <row r="63" spans="1:35" ht="15">
      <c r="A63" s="1">
        <v>50898</v>
      </c>
      <c r="B63" s="1">
        <v>3</v>
      </c>
      <c r="C63" s="1">
        <v>14</v>
      </c>
      <c r="D63" s="2">
        <v>2.685</v>
      </c>
      <c r="E63" s="3">
        <v>4.5</v>
      </c>
      <c r="F63" s="1">
        <v>248</v>
      </c>
      <c r="G63" s="1">
        <v>131</v>
      </c>
      <c r="H63" s="1">
        <v>68</v>
      </c>
      <c r="I63" s="1">
        <v>25</v>
      </c>
      <c r="J63" s="1">
        <v>19</v>
      </c>
      <c r="K63" s="1">
        <v>7</v>
      </c>
      <c r="L63" s="1">
        <v>1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2</v>
      </c>
      <c r="U63" s="1">
        <f t="shared" si="0"/>
        <v>499</v>
      </c>
      <c r="V63" s="1">
        <f t="shared" si="1"/>
        <v>251</v>
      </c>
      <c r="W63" s="1">
        <f t="shared" si="2"/>
        <v>120</v>
      </c>
      <c r="X63" s="1">
        <f t="shared" si="3"/>
        <v>52</v>
      </c>
      <c r="Y63" s="1">
        <f t="shared" si="4"/>
        <v>27</v>
      </c>
      <c r="Z63" s="1">
        <f t="shared" si="5"/>
        <v>8</v>
      </c>
      <c r="AA63" s="1">
        <f t="shared" si="6"/>
        <v>1</v>
      </c>
      <c r="AB63" s="1">
        <f t="shared" si="7"/>
        <v>0</v>
      </c>
      <c r="AC63" s="1">
        <f t="shared" si="8"/>
        <v>0</v>
      </c>
      <c r="AD63" s="1">
        <f t="shared" si="9"/>
        <v>0</v>
      </c>
      <c r="AE63" s="1">
        <f t="shared" si="10"/>
        <v>0</v>
      </c>
      <c r="AF63" s="1">
        <f t="shared" si="11"/>
        <v>0</v>
      </c>
      <c r="AG63" s="1">
        <f t="shared" si="12"/>
        <v>0</v>
      </c>
      <c r="AH63" s="1">
        <f t="shared" si="13"/>
        <v>0</v>
      </c>
      <c r="AI63" s="9">
        <f t="shared" si="14"/>
        <v>24.04809619238477</v>
      </c>
    </row>
    <row r="64" spans="1:35" ht="15">
      <c r="A64" s="1">
        <v>50898</v>
      </c>
      <c r="B64" s="1">
        <v>3</v>
      </c>
      <c r="C64" s="1">
        <v>15</v>
      </c>
      <c r="D64" s="2">
        <v>2.73</v>
      </c>
      <c r="E64" s="3">
        <v>4.5</v>
      </c>
      <c r="F64" s="1">
        <v>353</v>
      </c>
      <c r="G64" s="1">
        <v>246</v>
      </c>
      <c r="H64" s="1">
        <v>170</v>
      </c>
      <c r="I64" s="1">
        <v>101</v>
      </c>
      <c r="J64" s="1">
        <v>77</v>
      </c>
      <c r="K64" s="1">
        <v>35</v>
      </c>
      <c r="L64" s="1">
        <v>16</v>
      </c>
      <c r="M64" s="1">
        <v>9</v>
      </c>
      <c r="N64" s="1">
        <v>3</v>
      </c>
      <c r="O64" s="1">
        <v>2</v>
      </c>
      <c r="P64" s="1">
        <v>1</v>
      </c>
      <c r="Q64" s="1">
        <v>0</v>
      </c>
      <c r="R64" s="1">
        <v>0</v>
      </c>
      <c r="S64" s="1">
        <v>0</v>
      </c>
      <c r="T64" s="1">
        <v>2</v>
      </c>
      <c r="U64" s="1">
        <f t="shared" si="0"/>
        <v>1013</v>
      </c>
      <c r="V64" s="1">
        <f t="shared" si="1"/>
        <v>660</v>
      </c>
      <c r="W64" s="1">
        <f t="shared" si="2"/>
        <v>414</v>
      </c>
      <c r="X64" s="1">
        <f t="shared" si="3"/>
        <v>244</v>
      </c>
      <c r="Y64" s="1">
        <f t="shared" si="4"/>
        <v>143</v>
      </c>
      <c r="Z64" s="1">
        <f t="shared" si="5"/>
        <v>66</v>
      </c>
      <c r="AA64" s="1">
        <f t="shared" si="6"/>
        <v>31</v>
      </c>
      <c r="AB64" s="1">
        <f t="shared" si="7"/>
        <v>15</v>
      </c>
      <c r="AC64" s="1">
        <f t="shared" si="8"/>
        <v>6</v>
      </c>
      <c r="AD64" s="1">
        <f t="shared" si="9"/>
        <v>3</v>
      </c>
      <c r="AE64" s="1">
        <f t="shared" si="10"/>
        <v>1</v>
      </c>
      <c r="AF64" s="1">
        <f t="shared" si="11"/>
        <v>0</v>
      </c>
      <c r="AG64" s="1">
        <f t="shared" si="12"/>
        <v>0</v>
      </c>
      <c r="AH64" s="1">
        <f t="shared" si="13"/>
        <v>0</v>
      </c>
      <c r="AI64" s="9">
        <f t="shared" si="14"/>
        <v>40.86870681145113</v>
      </c>
    </row>
    <row r="65" spans="1:35" ht="15">
      <c r="A65" s="1">
        <v>50898</v>
      </c>
      <c r="B65" s="1">
        <v>3</v>
      </c>
      <c r="C65" s="1">
        <v>16</v>
      </c>
      <c r="D65" s="2">
        <v>2.775</v>
      </c>
      <c r="E65" s="3">
        <v>4.5</v>
      </c>
      <c r="F65" s="1">
        <v>117</v>
      </c>
      <c r="G65" s="1">
        <v>78</v>
      </c>
      <c r="H65" s="1">
        <v>34</v>
      </c>
      <c r="I65" s="1">
        <v>23</v>
      </c>
      <c r="J65" s="1">
        <v>14</v>
      </c>
      <c r="K65" s="1">
        <v>5</v>
      </c>
      <c r="L65" s="1">
        <v>1</v>
      </c>
      <c r="M65" s="1">
        <v>2</v>
      </c>
      <c r="N65" s="1">
        <v>1</v>
      </c>
      <c r="O65" s="1">
        <v>0</v>
      </c>
      <c r="P65" s="1">
        <v>0</v>
      </c>
      <c r="Q65" s="1">
        <v>0</v>
      </c>
      <c r="R65" s="1">
        <v>0</v>
      </c>
      <c r="S65" s="1">
        <v>1</v>
      </c>
      <c r="T65" s="1">
        <v>2</v>
      </c>
      <c r="U65" s="1">
        <f t="shared" si="0"/>
        <v>276</v>
      </c>
      <c r="V65" s="1">
        <f t="shared" si="1"/>
        <v>159</v>
      </c>
      <c r="W65" s="1">
        <f t="shared" si="2"/>
        <v>81</v>
      </c>
      <c r="X65" s="1">
        <f t="shared" si="3"/>
        <v>47</v>
      </c>
      <c r="Y65" s="1">
        <f t="shared" si="4"/>
        <v>24</v>
      </c>
      <c r="Z65" s="1">
        <f t="shared" si="5"/>
        <v>10</v>
      </c>
      <c r="AA65" s="1">
        <f t="shared" si="6"/>
        <v>5</v>
      </c>
      <c r="AB65" s="1">
        <f t="shared" si="7"/>
        <v>4</v>
      </c>
      <c r="AC65" s="1">
        <f t="shared" si="8"/>
        <v>2</v>
      </c>
      <c r="AD65" s="1">
        <f t="shared" si="9"/>
        <v>1</v>
      </c>
      <c r="AE65" s="1">
        <f t="shared" si="10"/>
        <v>1</v>
      </c>
      <c r="AF65" s="1">
        <f t="shared" si="11"/>
        <v>1</v>
      </c>
      <c r="AG65" s="1">
        <f t="shared" si="12"/>
        <v>1</v>
      </c>
      <c r="AH65" s="1">
        <f t="shared" si="13"/>
        <v>1</v>
      </c>
      <c r="AI65" s="9">
        <f t="shared" si="14"/>
        <v>29.347826086956523</v>
      </c>
    </row>
    <row r="66" spans="1:35" ht="15">
      <c r="A66" s="1">
        <v>50898</v>
      </c>
      <c r="B66" s="1">
        <v>3</v>
      </c>
      <c r="C66" s="1">
        <v>17</v>
      </c>
      <c r="D66" s="2">
        <v>2.82</v>
      </c>
      <c r="E66" s="3">
        <v>4.5</v>
      </c>
      <c r="F66" s="1">
        <v>151</v>
      </c>
      <c r="G66" s="1">
        <v>73</v>
      </c>
      <c r="H66" s="1">
        <v>49</v>
      </c>
      <c r="I66" s="1">
        <v>25</v>
      </c>
      <c r="J66" s="1">
        <v>6</v>
      </c>
      <c r="K66" s="1">
        <v>1</v>
      </c>
      <c r="L66" s="1">
        <v>1</v>
      </c>
      <c r="M66" s="1">
        <v>1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2</v>
      </c>
      <c r="U66" s="1">
        <f t="shared" si="0"/>
        <v>307</v>
      </c>
      <c r="V66" s="1">
        <f t="shared" si="1"/>
        <v>156</v>
      </c>
      <c r="W66" s="1">
        <f t="shared" si="2"/>
        <v>83</v>
      </c>
      <c r="X66" s="1">
        <f t="shared" si="3"/>
        <v>34</v>
      </c>
      <c r="Y66" s="1">
        <f t="shared" si="4"/>
        <v>9</v>
      </c>
      <c r="Z66" s="1">
        <f t="shared" si="5"/>
        <v>3</v>
      </c>
      <c r="AA66" s="1">
        <f t="shared" si="6"/>
        <v>2</v>
      </c>
      <c r="AB66" s="1">
        <f t="shared" si="7"/>
        <v>1</v>
      </c>
      <c r="AC66" s="1">
        <f t="shared" si="8"/>
        <v>0</v>
      </c>
      <c r="AD66" s="1">
        <f t="shared" si="9"/>
        <v>0</v>
      </c>
      <c r="AE66" s="1">
        <f t="shared" si="10"/>
        <v>0</v>
      </c>
      <c r="AF66" s="1">
        <f t="shared" si="11"/>
        <v>0</v>
      </c>
      <c r="AG66" s="1">
        <f t="shared" si="12"/>
        <v>0</v>
      </c>
      <c r="AH66" s="1">
        <f t="shared" si="13"/>
        <v>0</v>
      </c>
      <c r="AI66" s="9">
        <f t="shared" si="14"/>
        <v>27.035830618892508</v>
      </c>
    </row>
    <row r="67" spans="1:35" ht="15">
      <c r="A67" s="1">
        <v>50898</v>
      </c>
      <c r="B67" s="1">
        <v>3</v>
      </c>
      <c r="C67" s="1">
        <v>18</v>
      </c>
      <c r="D67" s="2">
        <v>2.865</v>
      </c>
      <c r="E67" s="3">
        <v>5</v>
      </c>
      <c r="F67" s="1">
        <v>3278</v>
      </c>
      <c r="G67" s="1">
        <v>1528</v>
      </c>
      <c r="H67" s="1">
        <v>305</v>
      </c>
      <c r="I67" s="1">
        <v>60</v>
      </c>
      <c r="J67" s="1">
        <v>27</v>
      </c>
      <c r="K67" s="1">
        <v>5</v>
      </c>
      <c r="L67" s="1">
        <v>1</v>
      </c>
      <c r="M67" s="1">
        <v>2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2</v>
      </c>
      <c r="U67" s="1">
        <f t="shared" si="0"/>
        <v>5206</v>
      </c>
      <c r="V67" s="1">
        <f t="shared" si="1"/>
        <v>1928</v>
      </c>
      <c r="W67" s="1">
        <f t="shared" si="2"/>
        <v>400</v>
      </c>
      <c r="X67" s="1">
        <f t="shared" si="3"/>
        <v>95</v>
      </c>
      <c r="Y67" s="1">
        <f t="shared" si="4"/>
        <v>35</v>
      </c>
      <c r="Z67" s="1">
        <f t="shared" si="5"/>
        <v>8</v>
      </c>
      <c r="AA67" s="1">
        <f t="shared" si="6"/>
        <v>3</v>
      </c>
      <c r="AB67" s="1">
        <f t="shared" si="7"/>
        <v>2</v>
      </c>
      <c r="AC67" s="1">
        <f t="shared" si="8"/>
        <v>0</v>
      </c>
      <c r="AD67" s="1">
        <f t="shared" si="9"/>
        <v>0</v>
      </c>
      <c r="AE67" s="1">
        <f t="shared" si="10"/>
        <v>0</v>
      </c>
      <c r="AF67" s="1">
        <f t="shared" si="11"/>
        <v>0</v>
      </c>
      <c r="AG67" s="1">
        <f t="shared" si="12"/>
        <v>0</v>
      </c>
      <c r="AH67" s="1">
        <f t="shared" si="13"/>
        <v>0</v>
      </c>
      <c r="AI67" s="9">
        <f t="shared" si="14"/>
        <v>7.68344218209758</v>
      </c>
    </row>
    <row r="68" spans="1:35" ht="15">
      <c r="A68" s="1">
        <v>50898</v>
      </c>
      <c r="B68" s="1">
        <v>3</v>
      </c>
      <c r="C68" s="1">
        <v>19</v>
      </c>
      <c r="D68" s="2">
        <v>2.915</v>
      </c>
      <c r="E68" s="3">
        <v>5</v>
      </c>
      <c r="F68" s="1">
        <v>280</v>
      </c>
      <c r="G68" s="1">
        <v>138</v>
      </c>
      <c r="H68" s="1">
        <v>61</v>
      </c>
      <c r="I68" s="1">
        <v>22</v>
      </c>
      <c r="J68" s="1">
        <v>12</v>
      </c>
      <c r="K68" s="1">
        <v>7</v>
      </c>
      <c r="L68" s="1">
        <v>4</v>
      </c>
      <c r="M68" s="1">
        <v>1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2</v>
      </c>
      <c r="U68" s="1">
        <f t="shared" si="0"/>
        <v>525</v>
      </c>
      <c r="V68" s="1">
        <f t="shared" si="1"/>
        <v>245</v>
      </c>
      <c r="W68" s="1">
        <f t="shared" si="2"/>
        <v>107</v>
      </c>
      <c r="X68" s="1">
        <f t="shared" si="3"/>
        <v>46</v>
      </c>
      <c r="Y68" s="1">
        <f t="shared" si="4"/>
        <v>24</v>
      </c>
      <c r="Z68" s="1">
        <f t="shared" si="5"/>
        <v>12</v>
      </c>
      <c r="AA68" s="1">
        <f t="shared" si="6"/>
        <v>5</v>
      </c>
      <c r="AB68" s="1">
        <f t="shared" si="7"/>
        <v>1</v>
      </c>
      <c r="AC68" s="1">
        <f t="shared" si="8"/>
        <v>0</v>
      </c>
      <c r="AD68" s="1">
        <f t="shared" si="9"/>
        <v>0</v>
      </c>
      <c r="AE68" s="1">
        <f t="shared" si="10"/>
        <v>0</v>
      </c>
      <c r="AF68" s="1">
        <f t="shared" si="11"/>
        <v>0</v>
      </c>
      <c r="AG68" s="1">
        <f t="shared" si="12"/>
        <v>0</v>
      </c>
      <c r="AH68" s="1">
        <f t="shared" si="13"/>
        <v>0</v>
      </c>
      <c r="AI68" s="9">
        <f t="shared" si="14"/>
        <v>20.38095238095238</v>
      </c>
    </row>
    <row r="69" spans="1:35" ht="15">
      <c r="A69" s="1">
        <v>50898</v>
      </c>
      <c r="B69" s="1">
        <v>3</v>
      </c>
      <c r="C69" s="1">
        <v>20</v>
      </c>
      <c r="D69" s="2">
        <v>2.965</v>
      </c>
      <c r="E69" s="3">
        <v>4</v>
      </c>
      <c r="F69" s="1">
        <v>124</v>
      </c>
      <c r="G69" s="1">
        <v>64</v>
      </c>
      <c r="H69" s="1">
        <v>39</v>
      </c>
      <c r="I69" s="1">
        <v>12</v>
      </c>
      <c r="J69" s="1">
        <v>12</v>
      </c>
      <c r="K69" s="1">
        <v>1</v>
      </c>
      <c r="L69" s="1">
        <v>1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2</v>
      </c>
      <c r="U69" s="1">
        <f t="shared" si="0"/>
        <v>253</v>
      </c>
      <c r="V69" s="1">
        <f t="shared" si="1"/>
        <v>129</v>
      </c>
      <c r="W69" s="1">
        <f t="shared" si="2"/>
        <v>65</v>
      </c>
      <c r="X69" s="1">
        <f t="shared" si="3"/>
        <v>26</v>
      </c>
      <c r="Y69" s="1">
        <f t="shared" si="4"/>
        <v>14</v>
      </c>
      <c r="Z69" s="1">
        <f t="shared" si="5"/>
        <v>2</v>
      </c>
      <c r="AA69" s="1">
        <f t="shared" si="6"/>
        <v>1</v>
      </c>
      <c r="AB69" s="1">
        <f t="shared" si="7"/>
        <v>0</v>
      </c>
      <c r="AC69" s="1">
        <f t="shared" si="8"/>
        <v>0</v>
      </c>
      <c r="AD69" s="1">
        <f t="shared" si="9"/>
        <v>0</v>
      </c>
      <c r="AE69" s="1">
        <f t="shared" si="10"/>
        <v>0</v>
      </c>
      <c r="AF69" s="1">
        <f t="shared" si="11"/>
        <v>0</v>
      </c>
      <c r="AG69" s="1">
        <f t="shared" si="12"/>
        <v>0</v>
      </c>
      <c r="AH69" s="1">
        <f t="shared" si="13"/>
        <v>0</v>
      </c>
      <c r="AI69" s="9">
        <f t="shared" si="14"/>
        <v>25.691699604743086</v>
      </c>
    </row>
    <row r="70" spans="1:35" ht="15">
      <c r="A70" s="1">
        <v>50898</v>
      </c>
      <c r="B70" s="1">
        <v>3</v>
      </c>
      <c r="C70" s="1">
        <v>21</v>
      </c>
      <c r="D70" s="2">
        <v>3.005</v>
      </c>
      <c r="E70" s="3">
        <v>4</v>
      </c>
      <c r="F70" s="1">
        <v>137</v>
      </c>
      <c r="G70" s="1">
        <v>69</v>
      </c>
      <c r="H70" s="1">
        <v>42</v>
      </c>
      <c r="I70" s="1">
        <v>16</v>
      </c>
      <c r="J70" s="1">
        <v>9</v>
      </c>
      <c r="K70" s="1">
        <v>0</v>
      </c>
      <c r="L70" s="1">
        <v>1</v>
      </c>
      <c r="M70" s="1">
        <v>0</v>
      </c>
      <c r="N70" s="1">
        <v>2</v>
      </c>
      <c r="O70" s="1">
        <v>0</v>
      </c>
      <c r="P70" s="1">
        <v>0</v>
      </c>
      <c r="Q70" s="1">
        <v>0</v>
      </c>
      <c r="R70" s="1">
        <v>1</v>
      </c>
      <c r="S70" s="1">
        <v>0</v>
      </c>
      <c r="T70" s="1">
        <v>2</v>
      </c>
      <c r="U70" s="1">
        <f t="shared" si="0"/>
        <v>277</v>
      </c>
      <c r="V70" s="1">
        <f t="shared" si="1"/>
        <v>140</v>
      </c>
      <c r="W70" s="1">
        <f t="shared" si="2"/>
        <v>71</v>
      </c>
      <c r="X70" s="1">
        <f t="shared" si="3"/>
        <v>29</v>
      </c>
      <c r="Y70" s="1">
        <f t="shared" si="4"/>
        <v>13</v>
      </c>
      <c r="Z70" s="1">
        <f t="shared" si="5"/>
        <v>4</v>
      </c>
      <c r="AA70" s="1">
        <f t="shared" si="6"/>
        <v>4</v>
      </c>
      <c r="AB70" s="1">
        <f t="shared" si="7"/>
        <v>3</v>
      </c>
      <c r="AC70" s="1">
        <f t="shared" si="8"/>
        <v>3</v>
      </c>
      <c r="AD70" s="1">
        <f t="shared" si="9"/>
        <v>1</v>
      </c>
      <c r="AE70" s="1">
        <f t="shared" si="10"/>
        <v>1</v>
      </c>
      <c r="AF70" s="1">
        <f t="shared" si="11"/>
        <v>1</v>
      </c>
      <c r="AG70" s="1">
        <f t="shared" si="12"/>
        <v>1</v>
      </c>
      <c r="AH70" s="1">
        <f t="shared" si="13"/>
        <v>0</v>
      </c>
      <c r="AI70" s="9">
        <f t="shared" si="14"/>
        <v>25.63176895306859</v>
      </c>
    </row>
    <row r="71" spans="1:35" ht="15">
      <c r="A71" s="1">
        <v>50898</v>
      </c>
      <c r="B71" s="1">
        <v>3</v>
      </c>
      <c r="C71" s="1">
        <v>22</v>
      </c>
      <c r="D71" s="2">
        <v>3.045</v>
      </c>
      <c r="E71" s="3">
        <v>4</v>
      </c>
      <c r="F71" s="1">
        <v>182</v>
      </c>
      <c r="G71" s="1">
        <v>110</v>
      </c>
      <c r="H71" s="1">
        <v>67</v>
      </c>
      <c r="I71" s="1">
        <v>26</v>
      </c>
      <c r="J71" s="1">
        <v>15</v>
      </c>
      <c r="K71" s="1">
        <v>7</v>
      </c>
      <c r="L71" s="1">
        <v>1</v>
      </c>
      <c r="M71" s="1">
        <v>1</v>
      </c>
      <c r="N71" s="1">
        <v>1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2</v>
      </c>
      <c r="U71" s="1">
        <f t="shared" si="0"/>
        <v>410</v>
      </c>
      <c r="V71" s="1">
        <f t="shared" si="1"/>
        <v>228</v>
      </c>
      <c r="W71" s="1">
        <f t="shared" si="2"/>
        <v>118</v>
      </c>
      <c r="X71" s="1">
        <f t="shared" si="3"/>
        <v>51</v>
      </c>
      <c r="Y71" s="1">
        <f t="shared" si="4"/>
        <v>25</v>
      </c>
      <c r="Z71" s="1">
        <f t="shared" si="5"/>
        <v>10</v>
      </c>
      <c r="AA71" s="1">
        <f t="shared" si="6"/>
        <v>3</v>
      </c>
      <c r="AB71" s="1">
        <f t="shared" si="7"/>
        <v>2</v>
      </c>
      <c r="AC71" s="1">
        <f t="shared" si="8"/>
        <v>1</v>
      </c>
      <c r="AD71" s="1">
        <f t="shared" si="9"/>
        <v>0</v>
      </c>
      <c r="AE71" s="1">
        <f t="shared" si="10"/>
        <v>0</v>
      </c>
      <c r="AF71" s="1">
        <f t="shared" si="11"/>
        <v>0</v>
      </c>
      <c r="AG71" s="1">
        <f t="shared" si="12"/>
        <v>0</v>
      </c>
      <c r="AH71" s="1">
        <f t="shared" si="13"/>
        <v>0</v>
      </c>
      <c r="AI71" s="9">
        <f t="shared" si="14"/>
        <v>28.780487804878046</v>
      </c>
    </row>
    <row r="72" spans="1:35" ht="15">
      <c r="A72" s="1">
        <v>50898</v>
      </c>
      <c r="B72" s="1">
        <v>3</v>
      </c>
      <c r="C72" s="1">
        <v>23</v>
      </c>
      <c r="D72" s="2">
        <v>3.085</v>
      </c>
      <c r="E72" s="3">
        <v>5</v>
      </c>
      <c r="F72" s="1">
        <v>316</v>
      </c>
      <c r="G72" s="1">
        <v>129</v>
      </c>
      <c r="H72" s="1">
        <v>69</v>
      </c>
      <c r="I72" s="1">
        <v>38</v>
      </c>
      <c r="J72" s="1">
        <v>12</v>
      </c>
      <c r="K72" s="1">
        <v>7</v>
      </c>
      <c r="L72" s="1">
        <v>3</v>
      </c>
      <c r="M72" s="1">
        <v>2</v>
      </c>
      <c r="N72" s="1">
        <v>1</v>
      </c>
      <c r="O72" s="1">
        <v>0</v>
      </c>
      <c r="P72" s="1">
        <v>1</v>
      </c>
      <c r="Q72" s="1">
        <v>0</v>
      </c>
      <c r="R72" s="1">
        <v>1</v>
      </c>
      <c r="S72" s="1">
        <v>0</v>
      </c>
      <c r="T72" s="1">
        <v>2</v>
      </c>
      <c r="U72" s="1">
        <f t="shared" si="0"/>
        <v>579</v>
      </c>
      <c r="V72" s="1">
        <f t="shared" si="1"/>
        <v>263</v>
      </c>
      <c r="W72" s="1">
        <f t="shared" si="2"/>
        <v>134</v>
      </c>
      <c r="X72" s="1">
        <f t="shared" si="3"/>
        <v>65</v>
      </c>
      <c r="Y72" s="1">
        <f t="shared" si="4"/>
        <v>27</v>
      </c>
      <c r="Z72" s="1">
        <f t="shared" si="5"/>
        <v>15</v>
      </c>
      <c r="AA72" s="1">
        <f t="shared" si="6"/>
        <v>8</v>
      </c>
      <c r="AB72" s="1">
        <f t="shared" si="7"/>
        <v>5</v>
      </c>
      <c r="AC72" s="1">
        <f t="shared" si="8"/>
        <v>3</v>
      </c>
      <c r="AD72" s="1">
        <f t="shared" si="9"/>
        <v>2</v>
      </c>
      <c r="AE72" s="1">
        <f t="shared" si="10"/>
        <v>2</v>
      </c>
      <c r="AF72" s="1">
        <f t="shared" si="11"/>
        <v>1</v>
      </c>
      <c r="AG72" s="1">
        <f t="shared" si="12"/>
        <v>1</v>
      </c>
      <c r="AH72" s="1">
        <f t="shared" si="13"/>
        <v>0</v>
      </c>
      <c r="AI72" s="9">
        <f t="shared" si="14"/>
        <v>23.1433506044905</v>
      </c>
    </row>
    <row r="73" spans="1:35" ht="15">
      <c r="A73" s="1">
        <v>50898</v>
      </c>
      <c r="B73" s="1">
        <v>4</v>
      </c>
      <c r="C73" s="1">
        <v>1</v>
      </c>
      <c r="D73" s="2">
        <v>3.135</v>
      </c>
      <c r="E73" s="3">
        <v>6</v>
      </c>
      <c r="F73" s="1">
        <v>155</v>
      </c>
      <c r="G73" s="1">
        <v>99</v>
      </c>
      <c r="H73" s="1">
        <v>44</v>
      </c>
      <c r="I73" s="1">
        <v>18</v>
      </c>
      <c r="J73" s="1">
        <v>8</v>
      </c>
      <c r="K73" s="1">
        <v>2</v>
      </c>
      <c r="L73" s="1">
        <v>2</v>
      </c>
      <c r="M73" s="1">
        <v>2</v>
      </c>
      <c r="N73" s="1">
        <v>1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2</v>
      </c>
      <c r="U73" s="1">
        <f aca="true" t="shared" si="15" ref="U73:U136">SUM(F73:S73)</f>
        <v>331</v>
      </c>
      <c r="V73" s="1">
        <f aca="true" t="shared" si="16" ref="V73:V136">SUM(G73:S73)</f>
        <v>176</v>
      </c>
      <c r="W73" s="1">
        <f aca="true" t="shared" si="17" ref="W73:W136">SUM(H73:S73)</f>
        <v>77</v>
      </c>
      <c r="X73" s="1">
        <f aca="true" t="shared" si="18" ref="X73:X136">SUM(I73:S73)</f>
        <v>33</v>
      </c>
      <c r="Y73" s="1">
        <f aca="true" t="shared" si="19" ref="Y73:Y136">SUM(J73:S73)</f>
        <v>15</v>
      </c>
      <c r="Z73" s="1">
        <f aca="true" t="shared" si="20" ref="Z73:Z136">SUM(K73:S73)</f>
        <v>7</v>
      </c>
      <c r="AA73" s="1">
        <f aca="true" t="shared" si="21" ref="AA73:AA136">SUM(L73:S73)</f>
        <v>5</v>
      </c>
      <c r="AB73" s="1">
        <f aca="true" t="shared" si="22" ref="AB73:AB136">SUM(M73:S73)</f>
        <v>3</v>
      </c>
      <c r="AC73" s="1">
        <f aca="true" t="shared" si="23" ref="AC73:AC136">SUM(N73:S73)</f>
        <v>1</v>
      </c>
      <c r="AD73" s="1">
        <f aca="true" t="shared" si="24" ref="AD73:AD136">SUM(O73:S73)</f>
        <v>0</v>
      </c>
      <c r="AE73" s="1">
        <f aca="true" t="shared" si="25" ref="AE73:AE136">SUM(P73:S73)</f>
        <v>0</v>
      </c>
      <c r="AF73" s="1">
        <f aca="true" t="shared" si="26" ref="AF73:AF136">SUM(Q73:S73)</f>
        <v>0</v>
      </c>
      <c r="AG73" s="1">
        <f aca="true" t="shared" si="27" ref="AG73:AG136">SUM(R73:S73)</f>
        <v>0</v>
      </c>
      <c r="AH73" s="1">
        <f aca="true" t="shared" si="28" ref="AH73:AH136">SUM(S73)</f>
        <v>0</v>
      </c>
      <c r="AI73" s="9">
        <f aca="true" t="shared" si="29" ref="AI73:AI136">(W73/U73)*100</f>
        <v>23.26283987915408</v>
      </c>
    </row>
    <row r="74" spans="1:35" ht="15">
      <c r="A74" s="1">
        <v>50898</v>
      </c>
      <c r="B74" s="1">
        <v>4</v>
      </c>
      <c r="C74" s="1">
        <v>2</v>
      </c>
      <c r="D74" s="2">
        <v>3.195</v>
      </c>
      <c r="E74" s="3">
        <v>5</v>
      </c>
      <c r="F74" s="1">
        <v>218</v>
      </c>
      <c r="G74" s="1">
        <v>116</v>
      </c>
      <c r="H74" s="1">
        <v>54</v>
      </c>
      <c r="I74" s="1">
        <v>24</v>
      </c>
      <c r="J74" s="1">
        <v>13</v>
      </c>
      <c r="K74" s="1">
        <v>4</v>
      </c>
      <c r="L74" s="1">
        <v>0</v>
      </c>
      <c r="M74" s="1">
        <v>3</v>
      </c>
      <c r="N74" s="1">
        <v>0</v>
      </c>
      <c r="O74" s="1">
        <v>0</v>
      </c>
      <c r="P74" s="1">
        <v>0</v>
      </c>
      <c r="Q74" s="1">
        <v>1</v>
      </c>
      <c r="R74" s="1">
        <v>0</v>
      </c>
      <c r="S74" s="1">
        <v>0</v>
      </c>
      <c r="T74" s="1">
        <v>2</v>
      </c>
      <c r="U74" s="1">
        <f t="shared" si="15"/>
        <v>433</v>
      </c>
      <c r="V74" s="1">
        <f t="shared" si="16"/>
        <v>215</v>
      </c>
      <c r="W74" s="1">
        <f t="shared" si="17"/>
        <v>99</v>
      </c>
      <c r="X74" s="1">
        <f t="shared" si="18"/>
        <v>45</v>
      </c>
      <c r="Y74" s="1">
        <f t="shared" si="19"/>
        <v>21</v>
      </c>
      <c r="Z74" s="1">
        <f t="shared" si="20"/>
        <v>8</v>
      </c>
      <c r="AA74" s="1">
        <f t="shared" si="21"/>
        <v>4</v>
      </c>
      <c r="AB74" s="1">
        <f t="shared" si="22"/>
        <v>4</v>
      </c>
      <c r="AC74" s="1">
        <f t="shared" si="23"/>
        <v>1</v>
      </c>
      <c r="AD74" s="1">
        <f t="shared" si="24"/>
        <v>1</v>
      </c>
      <c r="AE74" s="1">
        <f t="shared" si="25"/>
        <v>1</v>
      </c>
      <c r="AF74" s="1">
        <f t="shared" si="26"/>
        <v>1</v>
      </c>
      <c r="AG74" s="1">
        <f t="shared" si="27"/>
        <v>0</v>
      </c>
      <c r="AH74" s="1">
        <f t="shared" si="28"/>
        <v>0</v>
      </c>
      <c r="AI74" s="9">
        <f t="shared" si="29"/>
        <v>22.863741339491916</v>
      </c>
    </row>
    <row r="75" spans="1:35" ht="15">
      <c r="A75" s="1">
        <v>50898</v>
      </c>
      <c r="B75" s="1">
        <v>4</v>
      </c>
      <c r="C75" s="1">
        <v>3</v>
      </c>
      <c r="D75" s="2">
        <v>3.245</v>
      </c>
      <c r="E75" s="3">
        <v>5</v>
      </c>
      <c r="F75" s="1">
        <v>458</v>
      </c>
      <c r="G75" s="1">
        <v>253</v>
      </c>
      <c r="H75" s="1">
        <v>151</v>
      </c>
      <c r="I75" s="1">
        <v>66</v>
      </c>
      <c r="J75" s="1">
        <v>32</v>
      </c>
      <c r="K75" s="1">
        <v>16</v>
      </c>
      <c r="L75" s="1">
        <v>3</v>
      </c>
      <c r="M75" s="1">
        <v>0</v>
      </c>
      <c r="N75" s="1">
        <v>0</v>
      </c>
      <c r="O75" s="1">
        <v>1</v>
      </c>
      <c r="P75" s="1">
        <v>0</v>
      </c>
      <c r="Q75" s="1">
        <v>0</v>
      </c>
      <c r="R75" s="1">
        <v>0</v>
      </c>
      <c r="S75" s="1">
        <v>0</v>
      </c>
      <c r="T75" s="1">
        <v>2</v>
      </c>
      <c r="U75" s="1">
        <f t="shared" si="15"/>
        <v>980</v>
      </c>
      <c r="V75" s="1">
        <f t="shared" si="16"/>
        <v>522</v>
      </c>
      <c r="W75" s="1">
        <f t="shared" si="17"/>
        <v>269</v>
      </c>
      <c r="X75" s="1">
        <f t="shared" si="18"/>
        <v>118</v>
      </c>
      <c r="Y75" s="1">
        <f t="shared" si="19"/>
        <v>52</v>
      </c>
      <c r="Z75" s="1">
        <f t="shared" si="20"/>
        <v>20</v>
      </c>
      <c r="AA75" s="1">
        <f t="shared" si="21"/>
        <v>4</v>
      </c>
      <c r="AB75" s="1">
        <f t="shared" si="22"/>
        <v>1</v>
      </c>
      <c r="AC75" s="1">
        <f t="shared" si="23"/>
        <v>1</v>
      </c>
      <c r="AD75" s="1">
        <f t="shared" si="24"/>
        <v>1</v>
      </c>
      <c r="AE75" s="1">
        <f t="shared" si="25"/>
        <v>0</v>
      </c>
      <c r="AF75" s="1">
        <f t="shared" si="26"/>
        <v>0</v>
      </c>
      <c r="AG75" s="1">
        <f t="shared" si="27"/>
        <v>0</v>
      </c>
      <c r="AH75" s="1">
        <f t="shared" si="28"/>
        <v>0</v>
      </c>
      <c r="AI75" s="9">
        <f t="shared" si="29"/>
        <v>27.448979591836736</v>
      </c>
    </row>
    <row r="76" spans="1:35" ht="15">
      <c r="A76" s="1">
        <v>50898</v>
      </c>
      <c r="B76" s="1">
        <v>4</v>
      </c>
      <c r="C76" s="1">
        <v>4</v>
      </c>
      <c r="D76" s="2">
        <v>3.295</v>
      </c>
      <c r="E76" s="3">
        <v>6</v>
      </c>
      <c r="F76" s="1">
        <v>1007</v>
      </c>
      <c r="G76" s="1">
        <v>561</v>
      </c>
      <c r="H76" s="1">
        <v>297</v>
      </c>
      <c r="I76" s="1">
        <v>137</v>
      </c>
      <c r="J76" s="1">
        <v>77</v>
      </c>
      <c r="K76" s="1">
        <v>19</v>
      </c>
      <c r="L76" s="1">
        <v>8</v>
      </c>
      <c r="M76" s="1">
        <v>3</v>
      </c>
      <c r="N76" s="1">
        <v>0</v>
      </c>
      <c r="O76" s="1">
        <v>0</v>
      </c>
      <c r="P76" s="1">
        <v>1</v>
      </c>
      <c r="Q76" s="1">
        <v>0</v>
      </c>
      <c r="R76" s="1">
        <v>0</v>
      </c>
      <c r="S76" s="1">
        <v>0</v>
      </c>
      <c r="T76" s="1">
        <v>2</v>
      </c>
      <c r="U76" s="1">
        <f t="shared" si="15"/>
        <v>2110</v>
      </c>
      <c r="V76" s="1">
        <f t="shared" si="16"/>
        <v>1103</v>
      </c>
      <c r="W76" s="1">
        <f t="shared" si="17"/>
        <v>542</v>
      </c>
      <c r="X76" s="1">
        <f t="shared" si="18"/>
        <v>245</v>
      </c>
      <c r="Y76" s="1">
        <f t="shared" si="19"/>
        <v>108</v>
      </c>
      <c r="Z76" s="1">
        <f t="shared" si="20"/>
        <v>31</v>
      </c>
      <c r="AA76" s="1">
        <f t="shared" si="21"/>
        <v>12</v>
      </c>
      <c r="AB76" s="1">
        <f t="shared" si="22"/>
        <v>4</v>
      </c>
      <c r="AC76" s="1">
        <f t="shared" si="23"/>
        <v>1</v>
      </c>
      <c r="AD76" s="1">
        <f t="shared" si="24"/>
        <v>1</v>
      </c>
      <c r="AE76" s="1">
        <f t="shared" si="25"/>
        <v>1</v>
      </c>
      <c r="AF76" s="1">
        <f t="shared" si="26"/>
        <v>0</v>
      </c>
      <c r="AG76" s="1">
        <f t="shared" si="27"/>
        <v>0</v>
      </c>
      <c r="AH76" s="1">
        <f t="shared" si="28"/>
        <v>0</v>
      </c>
      <c r="AI76" s="9">
        <f t="shared" si="29"/>
        <v>25.687203791469194</v>
      </c>
    </row>
    <row r="77" spans="1:35" ht="15">
      <c r="A77" s="1">
        <v>50898</v>
      </c>
      <c r="B77" s="1">
        <v>4</v>
      </c>
      <c r="C77" s="1">
        <v>5</v>
      </c>
      <c r="D77" s="2">
        <v>3.355</v>
      </c>
      <c r="E77" s="3">
        <v>6</v>
      </c>
      <c r="F77" s="1">
        <v>310</v>
      </c>
      <c r="G77" s="1">
        <v>162</v>
      </c>
      <c r="H77" s="1">
        <v>69</v>
      </c>
      <c r="I77" s="1">
        <v>36</v>
      </c>
      <c r="J77" s="1">
        <v>13</v>
      </c>
      <c r="K77" s="1">
        <v>3</v>
      </c>
      <c r="L77" s="1">
        <v>2</v>
      </c>
      <c r="M77" s="1">
        <v>1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2</v>
      </c>
      <c r="U77" s="1">
        <f t="shared" si="15"/>
        <v>596</v>
      </c>
      <c r="V77" s="1">
        <f t="shared" si="16"/>
        <v>286</v>
      </c>
      <c r="W77" s="1">
        <f t="shared" si="17"/>
        <v>124</v>
      </c>
      <c r="X77" s="1">
        <f t="shared" si="18"/>
        <v>55</v>
      </c>
      <c r="Y77" s="1">
        <f t="shared" si="19"/>
        <v>19</v>
      </c>
      <c r="Z77" s="1">
        <f t="shared" si="20"/>
        <v>6</v>
      </c>
      <c r="AA77" s="1">
        <f t="shared" si="21"/>
        <v>3</v>
      </c>
      <c r="AB77" s="1">
        <f t="shared" si="22"/>
        <v>1</v>
      </c>
      <c r="AC77" s="1">
        <f t="shared" si="23"/>
        <v>0</v>
      </c>
      <c r="AD77" s="1">
        <f t="shared" si="24"/>
        <v>0</v>
      </c>
      <c r="AE77" s="1">
        <f t="shared" si="25"/>
        <v>0</v>
      </c>
      <c r="AF77" s="1">
        <f t="shared" si="26"/>
        <v>0</v>
      </c>
      <c r="AG77" s="1">
        <f t="shared" si="27"/>
        <v>0</v>
      </c>
      <c r="AH77" s="1">
        <f t="shared" si="28"/>
        <v>0</v>
      </c>
      <c r="AI77" s="9">
        <f t="shared" si="29"/>
        <v>20.80536912751678</v>
      </c>
    </row>
    <row r="78" spans="1:35" ht="15">
      <c r="A78" s="1">
        <v>50898</v>
      </c>
      <c r="B78" s="1">
        <v>4</v>
      </c>
      <c r="C78" s="1">
        <v>6</v>
      </c>
      <c r="D78" s="2">
        <v>3.415</v>
      </c>
      <c r="E78" s="3">
        <v>5</v>
      </c>
      <c r="F78" s="1">
        <v>189</v>
      </c>
      <c r="G78" s="1">
        <v>84</v>
      </c>
      <c r="H78" s="1">
        <v>66</v>
      </c>
      <c r="I78" s="1">
        <v>28</v>
      </c>
      <c r="J78" s="1">
        <v>11</v>
      </c>
      <c r="K78" s="1">
        <v>1</v>
      </c>
      <c r="L78" s="1">
        <v>0</v>
      </c>
      <c r="M78" s="1">
        <v>0</v>
      </c>
      <c r="N78" s="1">
        <v>0</v>
      </c>
      <c r="O78" s="1">
        <v>1</v>
      </c>
      <c r="P78" s="1">
        <v>0</v>
      </c>
      <c r="Q78" s="1">
        <v>0</v>
      </c>
      <c r="R78" s="1">
        <v>0</v>
      </c>
      <c r="S78" s="1">
        <v>0</v>
      </c>
      <c r="T78" s="1">
        <v>2</v>
      </c>
      <c r="U78" s="1">
        <f t="shared" si="15"/>
        <v>380</v>
      </c>
      <c r="V78" s="1">
        <f t="shared" si="16"/>
        <v>191</v>
      </c>
      <c r="W78" s="1">
        <f t="shared" si="17"/>
        <v>107</v>
      </c>
      <c r="X78" s="1">
        <f t="shared" si="18"/>
        <v>41</v>
      </c>
      <c r="Y78" s="1">
        <f t="shared" si="19"/>
        <v>13</v>
      </c>
      <c r="Z78" s="1">
        <f t="shared" si="20"/>
        <v>2</v>
      </c>
      <c r="AA78" s="1">
        <f t="shared" si="21"/>
        <v>1</v>
      </c>
      <c r="AB78" s="1">
        <f t="shared" si="22"/>
        <v>1</v>
      </c>
      <c r="AC78" s="1">
        <f t="shared" si="23"/>
        <v>1</v>
      </c>
      <c r="AD78" s="1">
        <f t="shared" si="24"/>
        <v>1</v>
      </c>
      <c r="AE78" s="1">
        <f t="shared" si="25"/>
        <v>0</v>
      </c>
      <c r="AF78" s="1">
        <f t="shared" si="26"/>
        <v>0</v>
      </c>
      <c r="AG78" s="1">
        <f t="shared" si="27"/>
        <v>0</v>
      </c>
      <c r="AH78" s="1">
        <f t="shared" si="28"/>
        <v>0</v>
      </c>
      <c r="AI78" s="9">
        <f t="shared" si="29"/>
        <v>28.157894736842103</v>
      </c>
    </row>
    <row r="79" spans="1:35" ht="15">
      <c r="A79" s="1">
        <v>50898</v>
      </c>
      <c r="B79" s="1">
        <v>4</v>
      </c>
      <c r="C79" s="1">
        <v>7</v>
      </c>
      <c r="D79" s="2">
        <v>3.465</v>
      </c>
      <c r="E79" s="3">
        <v>5</v>
      </c>
      <c r="F79" s="1">
        <v>256</v>
      </c>
      <c r="G79" s="1">
        <v>137</v>
      </c>
      <c r="H79" s="1">
        <v>67</v>
      </c>
      <c r="I79" s="1">
        <v>42</v>
      </c>
      <c r="J79" s="1">
        <v>16</v>
      </c>
      <c r="K79" s="1">
        <v>5</v>
      </c>
      <c r="L79" s="1">
        <v>1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2</v>
      </c>
      <c r="U79" s="1">
        <f t="shared" si="15"/>
        <v>524</v>
      </c>
      <c r="V79" s="1">
        <f t="shared" si="16"/>
        <v>268</v>
      </c>
      <c r="W79" s="1">
        <f t="shared" si="17"/>
        <v>131</v>
      </c>
      <c r="X79" s="1">
        <f t="shared" si="18"/>
        <v>64</v>
      </c>
      <c r="Y79" s="1">
        <f t="shared" si="19"/>
        <v>22</v>
      </c>
      <c r="Z79" s="1">
        <f t="shared" si="20"/>
        <v>6</v>
      </c>
      <c r="AA79" s="1">
        <f t="shared" si="21"/>
        <v>1</v>
      </c>
      <c r="AB79" s="1">
        <f t="shared" si="22"/>
        <v>0</v>
      </c>
      <c r="AC79" s="1">
        <f t="shared" si="23"/>
        <v>0</v>
      </c>
      <c r="AD79" s="1">
        <f t="shared" si="24"/>
        <v>0</v>
      </c>
      <c r="AE79" s="1">
        <f t="shared" si="25"/>
        <v>0</v>
      </c>
      <c r="AF79" s="1">
        <f t="shared" si="26"/>
        <v>0</v>
      </c>
      <c r="AG79" s="1">
        <f t="shared" si="27"/>
        <v>0</v>
      </c>
      <c r="AH79" s="1">
        <f t="shared" si="28"/>
        <v>0</v>
      </c>
      <c r="AI79" s="9">
        <f t="shared" si="29"/>
        <v>25</v>
      </c>
    </row>
    <row r="80" spans="1:35" ht="15">
      <c r="A80" s="1">
        <v>50898</v>
      </c>
      <c r="B80" s="1">
        <v>4</v>
      </c>
      <c r="C80" s="1">
        <v>8</v>
      </c>
      <c r="D80" s="2">
        <v>3.515</v>
      </c>
      <c r="E80" s="3">
        <v>5</v>
      </c>
      <c r="F80" s="1">
        <v>351</v>
      </c>
      <c r="G80" s="1">
        <v>203</v>
      </c>
      <c r="H80" s="1">
        <v>128</v>
      </c>
      <c r="I80" s="1">
        <v>77</v>
      </c>
      <c r="J80" s="1">
        <v>56</v>
      </c>
      <c r="K80" s="1">
        <v>22</v>
      </c>
      <c r="L80" s="1">
        <v>7</v>
      </c>
      <c r="M80" s="1">
        <v>4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2</v>
      </c>
      <c r="U80" s="1">
        <f t="shared" si="15"/>
        <v>848</v>
      </c>
      <c r="V80" s="1">
        <f t="shared" si="16"/>
        <v>497</v>
      </c>
      <c r="W80" s="1">
        <f t="shared" si="17"/>
        <v>294</v>
      </c>
      <c r="X80" s="1">
        <f t="shared" si="18"/>
        <v>166</v>
      </c>
      <c r="Y80" s="1">
        <f t="shared" si="19"/>
        <v>89</v>
      </c>
      <c r="Z80" s="1">
        <f t="shared" si="20"/>
        <v>33</v>
      </c>
      <c r="AA80" s="1">
        <f t="shared" si="21"/>
        <v>11</v>
      </c>
      <c r="AB80" s="1">
        <f t="shared" si="22"/>
        <v>4</v>
      </c>
      <c r="AC80" s="1">
        <f t="shared" si="23"/>
        <v>0</v>
      </c>
      <c r="AD80" s="1">
        <f t="shared" si="24"/>
        <v>0</v>
      </c>
      <c r="AE80" s="1">
        <f t="shared" si="25"/>
        <v>0</v>
      </c>
      <c r="AF80" s="1">
        <f t="shared" si="26"/>
        <v>0</v>
      </c>
      <c r="AG80" s="1">
        <f t="shared" si="27"/>
        <v>0</v>
      </c>
      <c r="AH80" s="1">
        <f t="shared" si="28"/>
        <v>0</v>
      </c>
      <c r="AI80" s="9">
        <f t="shared" si="29"/>
        <v>34.66981132075472</v>
      </c>
    </row>
    <row r="81" spans="1:35" ht="15">
      <c r="A81" s="1">
        <v>50898</v>
      </c>
      <c r="B81" s="1">
        <v>4</v>
      </c>
      <c r="C81" s="1">
        <v>9</v>
      </c>
      <c r="D81" s="2">
        <v>3.565</v>
      </c>
      <c r="E81" s="3">
        <v>6</v>
      </c>
      <c r="F81" s="1">
        <v>499</v>
      </c>
      <c r="G81" s="1">
        <v>293</v>
      </c>
      <c r="H81" s="1">
        <v>218</v>
      </c>
      <c r="I81" s="1">
        <v>140</v>
      </c>
      <c r="J81" s="1">
        <v>60</v>
      </c>
      <c r="K81" s="1">
        <v>27</v>
      </c>
      <c r="L81" s="1">
        <v>17</v>
      </c>
      <c r="M81" s="1">
        <v>1</v>
      </c>
      <c r="N81" s="1">
        <v>0</v>
      </c>
      <c r="O81" s="1">
        <v>1</v>
      </c>
      <c r="P81" s="1">
        <v>0</v>
      </c>
      <c r="Q81" s="1">
        <v>0</v>
      </c>
      <c r="R81" s="1">
        <v>0</v>
      </c>
      <c r="S81" s="1">
        <v>0</v>
      </c>
      <c r="T81" s="1">
        <v>2</v>
      </c>
      <c r="U81" s="1">
        <f t="shared" si="15"/>
        <v>1256</v>
      </c>
      <c r="V81" s="1">
        <f t="shared" si="16"/>
        <v>757</v>
      </c>
      <c r="W81" s="1">
        <f t="shared" si="17"/>
        <v>464</v>
      </c>
      <c r="X81" s="1">
        <f t="shared" si="18"/>
        <v>246</v>
      </c>
      <c r="Y81" s="1">
        <f t="shared" si="19"/>
        <v>106</v>
      </c>
      <c r="Z81" s="1">
        <f t="shared" si="20"/>
        <v>46</v>
      </c>
      <c r="AA81" s="1">
        <f t="shared" si="21"/>
        <v>19</v>
      </c>
      <c r="AB81" s="1">
        <f t="shared" si="22"/>
        <v>2</v>
      </c>
      <c r="AC81" s="1">
        <f t="shared" si="23"/>
        <v>1</v>
      </c>
      <c r="AD81" s="1">
        <f t="shared" si="24"/>
        <v>1</v>
      </c>
      <c r="AE81" s="1">
        <f t="shared" si="25"/>
        <v>0</v>
      </c>
      <c r="AF81" s="1">
        <f t="shared" si="26"/>
        <v>0</v>
      </c>
      <c r="AG81" s="1">
        <f t="shared" si="27"/>
        <v>0</v>
      </c>
      <c r="AH81" s="1">
        <f t="shared" si="28"/>
        <v>0</v>
      </c>
      <c r="AI81" s="9">
        <f t="shared" si="29"/>
        <v>36.94267515923567</v>
      </c>
    </row>
    <row r="82" spans="1:35" ht="15">
      <c r="A82" s="1">
        <v>50898</v>
      </c>
      <c r="B82" s="1">
        <v>4</v>
      </c>
      <c r="C82" s="1">
        <v>10</v>
      </c>
      <c r="D82" s="2">
        <v>3.625</v>
      </c>
      <c r="E82" s="3">
        <v>6</v>
      </c>
      <c r="F82" s="1">
        <v>417</v>
      </c>
      <c r="G82" s="1">
        <v>249</v>
      </c>
      <c r="H82" s="1">
        <v>147</v>
      </c>
      <c r="I82" s="1">
        <v>82</v>
      </c>
      <c r="J82" s="1">
        <v>42</v>
      </c>
      <c r="K82" s="1">
        <v>18</v>
      </c>
      <c r="L82" s="1">
        <v>4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2</v>
      </c>
      <c r="U82" s="1">
        <f t="shared" si="15"/>
        <v>959</v>
      </c>
      <c r="V82" s="1">
        <f t="shared" si="16"/>
        <v>542</v>
      </c>
      <c r="W82" s="1">
        <f t="shared" si="17"/>
        <v>293</v>
      </c>
      <c r="X82" s="1">
        <f t="shared" si="18"/>
        <v>146</v>
      </c>
      <c r="Y82" s="1">
        <f t="shared" si="19"/>
        <v>64</v>
      </c>
      <c r="Z82" s="1">
        <f t="shared" si="20"/>
        <v>22</v>
      </c>
      <c r="AA82" s="1">
        <f t="shared" si="21"/>
        <v>4</v>
      </c>
      <c r="AB82" s="1">
        <f t="shared" si="22"/>
        <v>0</v>
      </c>
      <c r="AC82" s="1">
        <f t="shared" si="23"/>
        <v>0</v>
      </c>
      <c r="AD82" s="1">
        <f t="shared" si="24"/>
        <v>0</v>
      </c>
      <c r="AE82" s="1">
        <f t="shared" si="25"/>
        <v>0</v>
      </c>
      <c r="AF82" s="1">
        <f t="shared" si="26"/>
        <v>0</v>
      </c>
      <c r="AG82" s="1">
        <f t="shared" si="27"/>
        <v>0</v>
      </c>
      <c r="AH82" s="1">
        <f t="shared" si="28"/>
        <v>0</v>
      </c>
      <c r="AI82" s="9">
        <f t="shared" si="29"/>
        <v>30.552659019812307</v>
      </c>
    </row>
    <row r="83" spans="1:35" ht="15">
      <c r="A83" s="1">
        <v>50898</v>
      </c>
      <c r="B83" s="1">
        <v>4</v>
      </c>
      <c r="C83" s="1">
        <v>11</v>
      </c>
      <c r="D83" s="2">
        <v>3.685</v>
      </c>
      <c r="E83" s="3">
        <v>5</v>
      </c>
      <c r="F83" s="1">
        <v>268</v>
      </c>
      <c r="G83" s="1">
        <v>184</v>
      </c>
      <c r="H83" s="1">
        <v>125</v>
      </c>
      <c r="I83" s="1">
        <v>61</v>
      </c>
      <c r="J83" s="1">
        <v>31</v>
      </c>
      <c r="K83" s="1">
        <v>14</v>
      </c>
      <c r="L83" s="1">
        <v>4</v>
      </c>
      <c r="M83" s="1">
        <v>1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1</v>
      </c>
      <c r="T83" s="1">
        <v>2</v>
      </c>
      <c r="U83" s="1">
        <f t="shared" si="15"/>
        <v>689</v>
      </c>
      <c r="V83" s="1">
        <f t="shared" si="16"/>
        <v>421</v>
      </c>
      <c r="W83" s="1">
        <f t="shared" si="17"/>
        <v>237</v>
      </c>
      <c r="X83" s="1">
        <f t="shared" si="18"/>
        <v>112</v>
      </c>
      <c r="Y83" s="1">
        <f t="shared" si="19"/>
        <v>51</v>
      </c>
      <c r="Z83" s="1">
        <f t="shared" si="20"/>
        <v>20</v>
      </c>
      <c r="AA83" s="1">
        <f t="shared" si="21"/>
        <v>6</v>
      </c>
      <c r="AB83" s="1">
        <f t="shared" si="22"/>
        <v>2</v>
      </c>
      <c r="AC83" s="1">
        <f t="shared" si="23"/>
        <v>1</v>
      </c>
      <c r="AD83" s="1">
        <f t="shared" si="24"/>
        <v>1</v>
      </c>
      <c r="AE83" s="1">
        <f t="shared" si="25"/>
        <v>1</v>
      </c>
      <c r="AF83" s="1">
        <f t="shared" si="26"/>
        <v>1</v>
      </c>
      <c r="AG83" s="1">
        <f t="shared" si="27"/>
        <v>1</v>
      </c>
      <c r="AH83" s="1">
        <f t="shared" si="28"/>
        <v>1</v>
      </c>
      <c r="AI83" s="9">
        <f t="shared" si="29"/>
        <v>34.39767779390421</v>
      </c>
    </row>
    <row r="84" spans="1:35" ht="15">
      <c r="A84" s="1">
        <v>50898</v>
      </c>
      <c r="B84" s="1">
        <v>4</v>
      </c>
      <c r="C84" s="1">
        <v>12</v>
      </c>
      <c r="D84" s="2">
        <v>3.735</v>
      </c>
      <c r="E84" s="3">
        <v>5</v>
      </c>
      <c r="F84" s="1">
        <v>377</v>
      </c>
      <c r="G84" s="1">
        <v>210</v>
      </c>
      <c r="H84" s="1">
        <v>154</v>
      </c>
      <c r="I84" s="1">
        <v>57</v>
      </c>
      <c r="J84" s="1">
        <v>18</v>
      </c>
      <c r="K84" s="1">
        <v>6</v>
      </c>
      <c r="L84" s="1">
        <v>2</v>
      </c>
      <c r="M84" s="1">
        <v>1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2</v>
      </c>
      <c r="U84" s="1">
        <f t="shared" si="15"/>
        <v>825</v>
      </c>
      <c r="V84" s="1">
        <f t="shared" si="16"/>
        <v>448</v>
      </c>
      <c r="W84" s="1">
        <f t="shared" si="17"/>
        <v>238</v>
      </c>
      <c r="X84" s="1">
        <f t="shared" si="18"/>
        <v>84</v>
      </c>
      <c r="Y84" s="1">
        <f t="shared" si="19"/>
        <v>27</v>
      </c>
      <c r="Z84" s="1">
        <f t="shared" si="20"/>
        <v>9</v>
      </c>
      <c r="AA84" s="1">
        <f t="shared" si="21"/>
        <v>3</v>
      </c>
      <c r="AB84" s="1">
        <f t="shared" si="22"/>
        <v>1</v>
      </c>
      <c r="AC84" s="1">
        <f t="shared" si="23"/>
        <v>0</v>
      </c>
      <c r="AD84" s="1">
        <f t="shared" si="24"/>
        <v>0</v>
      </c>
      <c r="AE84" s="1">
        <f t="shared" si="25"/>
        <v>0</v>
      </c>
      <c r="AF84" s="1">
        <f t="shared" si="26"/>
        <v>0</v>
      </c>
      <c r="AG84" s="1">
        <f t="shared" si="27"/>
        <v>0</v>
      </c>
      <c r="AH84" s="1">
        <f t="shared" si="28"/>
        <v>0</v>
      </c>
      <c r="AI84" s="9">
        <f t="shared" si="29"/>
        <v>28.84848484848485</v>
      </c>
    </row>
    <row r="85" spans="1:35" ht="15">
      <c r="A85" s="1">
        <v>50898</v>
      </c>
      <c r="B85" s="1">
        <v>4</v>
      </c>
      <c r="C85" s="1">
        <v>13</v>
      </c>
      <c r="D85" s="2">
        <v>3.785</v>
      </c>
      <c r="E85" s="3">
        <v>6</v>
      </c>
      <c r="F85" s="1">
        <v>313</v>
      </c>
      <c r="G85" s="1">
        <v>165</v>
      </c>
      <c r="H85" s="1">
        <v>88</v>
      </c>
      <c r="I85" s="1">
        <v>50</v>
      </c>
      <c r="J85" s="1">
        <v>27</v>
      </c>
      <c r="K85" s="1">
        <v>12</v>
      </c>
      <c r="L85" s="1">
        <v>2</v>
      </c>
      <c r="M85" s="1">
        <v>1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2</v>
      </c>
      <c r="U85" s="1">
        <f t="shared" si="15"/>
        <v>658</v>
      </c>
      <c r="V85" s="1">
        <f t="shared" si="16"/>
        <v>345</v>
      </c>
      <c r="W85" s="1">
        <f t="shared" si="17"/>
        <v>180</v>
      </c>
      <c r="X85" s="1">
        <f t="shared" si="18"/>
        <v>92</v>
      </c>
      <c r="Y85" s="1">
        <f t="shared" si="19"/>
        <v>42</v>
      </c>
      <c r="Z85" s="1">
        <f t="shared" si="20"/>
        <v>15</v>
      </c>
      <c r="AA85" s="1">
        <f t="shared" si="21"/>
        <v>3</v>
      </c>
      <c r="AB85" s="1">
        <f t="shared" si="22"/>
        <v>1</v>
      </c>
      <c r="AC85" s="1">
        <f t="shared" si="23"/>
        <v>0</v>
      </c>
      <c r="AD85" s="1">
        <f t="shared" si="24"/>
        <v>0</v>
      </c>
      <c r="AE85" s="1">
        <f t="shared" si="25"/>
        <v>0</v>
      </c>
      <c r="AF85" s="1">
        <f t="shared" si="26"/>
        <v>0</v>
      </c>
      <c r="AG85" s="1">
        <f t="shared" si="27"/>
        <v>0</v>
      </c>
      <c r="AH85" s="1">
        <f t="shared" si="28"/>
        <v>0</v>
      </c>
      <c r="AI85" s="9">
        <f t="shared" si="29"/>
        <v>27.35562310030395</v>
      </c>
    </row>
    <row r="86" spans="1:35" ht="15">
      <c r="A86" s="1">
        <v>50898</v>
      </c>
      <c r="B86" s="1">
        <v>4</v>
      </c>
      <c r="C86" s="1">
        <v>14</v>
      </c>
      <c r="D86" s="2">
        <v>3.845</v>
      </c>
      <c r="E86" s="3">
        <v>6</v>
      </c>
      <c r="F86" s="1">
        <v>163</v>
      </c>
      <c r="G86" s="1">
        <v>95</v>
      </c>
      <c r="H86" s="1">
        <v>59</v>
      </c>
      <c r="I86" s="1">
        <v>37</v>
      </c>
      <c r="J86" s="1">
        <v>17</v>
      </c>
      <c r="K86" s="1">
        <v>5</v>
      </c>
      <c r="L86" s="1">
        <v>4</v>
      </c>
      <c r="M86" s="1">
        <v>1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2</v>
      </c>
      <c r="U86" s="1">
        <f t="shared" si="15"/>
        <v>381</v>
      </c>
      <c r="V86" s="1">
        <f t="shared" si="16"/>
        <v>218</v>
      </c>
      <c r="W86" s="1">
        <f t="shared" si="17"/>
        <v>123</v>
      </c>
      <c r="X86" s="1">
        <f t="shared" si="18"/>
        <v>64</v>
      </c>
      <c r="Y86" s="1">
        <f t="shared" si="19"/>
        <v>27</v>
      </c>
      <c r="Z86" s="1">
        <f t="shared" si="20"/>
        <v>10</v>
      </c>
      <c r="AA86" s="1">
        <f t="shared" si="21"/>
        <v>5</v>
      </c>
      <c r="AB86" s="1">
        <f t="shared" si="22"/>
        <v>1</v>
      </c>
      <c r="AC86" s="1">
        <f t="shared" si="23"/>
        <v>0</v>
      </c>
      <c r="AD86" s="1">
        <f t="shared" si="24"/>
        <v>0</v>
      </c>
      <c r="AE86" s="1">
        <f t="shared" si="25"/>
        <v>0</v>
      </c>
      <c r="AF86" s="1">
        <f t="shared" si="26"/>
        <v>0</v>
      </c>
      <c r="AG86" s="1">
        <f t="shared" si="27"/>
        <v>0</v>
      </c>
      <c r="AH86" s="1">
        <f t="shared" si="28"/>
        <v>0</v>
      </c>
      <c r="AI86" s="9">
        <f t="shared" si="29"/>
        <v>32.28346456692913</v>
      </c>
    </row>
    <row r="87" spans="1:35" ht="15">
      <c r="A87" s="1">
        <v>50898</v>
      </c>
      <c r="B87" s="1">
        <v>4</v>
      </c>
      <c r="C87" s="1">
        <v>15</v>
      </c>
      <c r="D87" s="2">
        <v>3.905</v>
      </c>
      <c r="E87" s="3">
        <v>4.5</v>
      </c>
      <c r="F87" s="1">
        <v>101</v>
      </c>
      <c r="G87" s="1">
        <v>63</v>
      </c>
      <c r="H87" s="1">
        <v>39</v>
      </c>
      <c r="I87" s="1">
        <v>17</v>
      </c>
      <c r="J87" s="1">
        <v>5</v>
      </c>
      <c r="K87" s="1">
        <v>1</v>
      </c>
      <c r="L87" s="1">
        <v>2</v>
      </c>
      <c r="M87" s="1">
        <v>1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2</v>
      </c>
      <c r="U87" s="1">
        <f t="shared" si="15"/>
        <v>229</v>
      </c>
      <c r="V87" s="1">
        <f t="shared" si="16"/>
        <v>128</v>
      </c>
      <c r="W87" s="1">
        <f t="shared" si="17"/>
        <v>65</v>
      </c>
      <c r="X87" s="1">
        <f t="shared" si="18"/>
        <v>26</v>
      </c>
      <c r="Y87" s="1">
        <f t="shared" si="19"/>
        <v>9</v>
      </c>
      <c r="Z87" s="1">
        <f t="shared" si="20"/>
        <v>4</v>
      </c>
      <c r="AA87" s="1">
        <f t="shared" si="21"/>
        <v>3</v>
      </c>
      <c r="AB87" s="1">
        <f t="shared" si="22"/>
        <v>1</v>
      </c>
      <c r="AC87" s="1">
        <f t="shared" si="23"/>
        <v>0</v>
      </c>
      <c r="AD87" s="1">
        <f t="shared" si="24"/>
        <v>0</v>
      </c>
      <c r="AE87" s="1">
        <f t="shared" si="25"/>
        <v>0</v>
      </c>
      <c r="AF87" s="1">
        <f t="shared" si="26"/>
        <v>0</v>
      </c>
      <c r="AG87" s="1">
        <f t="shared" si="27"/>
        <v>0</v>
      </c>
      <c r="AH87" s="1">
        <f t="shared" si="28"/>
        <v>0</v>
      </c>
      <c r="AI87" s="9">
        <f t="shared" si="29"/>
        <v>28.38427947598253</v>
      </c>
    </row>
    <row r="88" spans="1:35" ht="15">
      <c r="A88" s="1">
        <v>50898</v>
      </c>
      <c r="B88" s="1">
        <v>4</v>
      </c>
      <c r="C88" s="1">
        <v>16</v>
      </c>
      <c r="D88" s="2">
        <v>3.95</v>
      </c>
      <c r="E88" s="3">
        <v>4.5</v>
      </c>
      <c r="F88" s="1">
        <v>172</v>
      </c>
      <c r="G88" s="1">
        <v>68</v>
      </c>
      <c r="H88" s="1">
        <v>46</v>
      </c>
      <c r="I88" s="1">
        <v>28</v>
      </c>
      <c r="J88" s="1">
        <v>16</v>
      </c>
      <c r="K88" s="1">
        <v>11</v>
      </c>
      <c r="L88" s="1">
        <v>11</v>
      </c>
      <c r="M88" s="1">
        <v>2</v>
      </c>
      <c r="N88" s="1">
        <v>1</v>
      </c>
      <c r="O88" s="1">
        <v>1</v>
      </c>
      <c r="P88" s="1">
        <v>0</v>
      </c>
      <c r="Q88" s="1">
        <v>0</v>
      </c>
      <c r="R88" s="1">
        <v>0</v>
      </c>
      <c r="S88" s="1">
        <v>0</v>
      </c>
      <c r="T88" s="1">
        <v>2</v>
      </c>
      <c r="U88" s="1">
        <f t="shared" si="15"/>
        <v>356</v>
      </c>
      <c r="V88" s="1">
        <f t="shared" si="16"/>
        <v>184</v>
      </c>
      <c r="W88" s="1">
        <f t="shared" si="17"/>
        <v>116</v>
      </c>
      <c r="X88" s="1">
        <f t="shared" si="18"/>
        <v>70</v>
      </c>
      <c r="Y88" s="1">
        <f t="shared" si="19"/>
        <v>42</v>
      </c>
      <c r="Z88" s="1">
        <f t="shared" si="20"/>
        <v>26</v>
      </c>
      <c r="AA88" s="1">
        <f t="shared" si="21"/>
        <v>15</v>
      </c>
      <c r="AB88" s="1">
        <f t="shared" si="22"/>
        <v>4</v>
      </c>
      <c r="AC88" s="1">
        <f t="shared" si="23"/>
        <v>2</v>
      </c>
      <c r="AD88" s="1">
        <f t="shared" si="24"/>
        <v>1</v>
      </c>
      <c r="AE88" s="1">
        <f t="shared" si="25"/>
        <v>0</v>
      </c>
      <c r="AF88" s="1">
        <f t="shared" si="26"/>
        <v>0</v>
      </c>
      <c r="AG88" s="1">
        <f t="shared" si="27"/>
        <v>0</v>
      </c>
      <c r="AH88" s="1">
        <f t="shared" si="28"/>
        <v>0</v>
      </c>
      <c r="AI88" s="9">
        <f t="shared" si="29"/>
        <v>32.58426966292135</v>
      </c>
    </row>
    <row r="89" spans="1:35" ht="15">
      <c r="A89" s="1">
        <v>50898</v>
      </c>
      <c r="B89" s="1">
        <v>4</v>
      </c>
      <c r="C89" s="1">
        <v>17</v>
      </c>
      <c r="D89" s="2">
        <v>3.995</v>
      </c>
      <c r="E89" s="3">
        <v>4.5</v>
      </c>
      <c r="F89" s="1">
        <v>179</v>
      </c>
      <c r="G89" s="1">
        <v>94</v>
      </c>
      <c r="H89" s="1">
        <v>57</v>
      </c>
      <c r="I89" s="1">
        <v>20</v>
      </c>
      <c r="J89" s="1">
        <v>7</v>
      </c>
      <c r="K89" s="1">
        <v>3</v>
      </c>
      <c r="L89" s="1">
        <v>4</v>
      </c>
      <c r="M89" s="1">
        <v>0</v>
      </c>
      <c r="N89" s="1">
        <v>0</v>
      </c>
      <c r="O89" s="1">
        <v>1</v>
      </c>
      <c r="P89" s="1">
        <v>0</v>
      </c>
      <c r="Q89" s="1">
        <v>0</v>
      </c>
      <c r="R89" s="1">
        <v>0</v>
      </c>
      <c r="S89" s="1">
        <v>0</v>
      </c>
      <c r="T89" s="1">
        <v>2</v>
      </c>
      <c r="U89" s="1">
        <f t="shared" si="15"/>
        <v>365</v>
      </c>
      <c r="V89" s="1">
        <f t="shared" si="16"/>
        <v>186</v>
      </c>
      <c r="W89" s="1">
        <f t="shared" si="17"/>
        <v>92</v>
      </c>
      <c r="X89" s="1">
        <f t="shared" si="18"/>
        <v>35</v>
      </c>
      <c r="Y89" s="1">
        <f t="shared" si="19"/>
        <v>15</v>
      </c>
      <c r="Z89" s="1">
        <f t="shared" si="20"/>
        <v>8</v>
      </c>
      <c r="AA89" s="1">
        <f t="shared" si="21"/>
        <v>5</v>
      </c>
      <c r="AB89" s="1">
        <f t="shared" si="22"/>
        <v>1</v>
      </c>
      <c r="AC89" s="1">
        <f t="shared" si="23"/>
        <v>1</v>
      </c>
      <c r="AD89" s="1">
        <f t="shared" si="24"/>
        <v>1</v>
      </c>
      <c r="AE89" s="1">
        <f t="shared" si="25"/>
        <v>0</v>
      </c>
      <c r="AF89" s="1">
        <f t="shared" si="26"/>
        <v>0</v>
      </c>
      <c r="AG89" s="1">
        <f t="shared" si="27"/>
        <v>0</v>
      </c>
      <c r="AH89" s="1">
        <f t="shared" si="28"/>
        <v>0</v>
      </c>
      <c r="AI89" s="9">
        <f t="shared" si="29"/>
        <v>25.205479452054796</v>
      </c>
    </row>
    <row r="90" spans="1:35" ht="15">
      <c r="A90" s="1">
        <v>50898</v>
      </c>
      <c r="B90" s="1">
        <v>4</v>
      </c>
      <c r="C90" s="1">
        <v>18</v>
      </c>
      <c r="D90" s="2">
        <v>4.04</v>
      </c>
      <c r="E90" s="3">
        <v>4.5</v>
      </c>
      <c r="F90" s="1">
        <v>135</v>
      </c>
      <c r="G90" s="1">
        <v>61</v>
      </c>
      <c r="H90" s="1">
        <v>31</v>
      </c>
      <c r="I90" s="1">
        <v>13</v>
      </c>
      <c r="J90" s="1">
        <v>3</v>
      </c>
      <c r="K90" s="1">
        <v>1</v>
      </c>
      <c r="L90" s="1">
        <v>1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2</v>
      </c>
      <c r="U90" s="1">
        <f t="shared" si="15"/>
        <v>245</v>
      </c>
      <c r="V90" s="1">
        <f t="shared" si="16"/>
        <v>110</v>
      </c>
      <c r="W90" s="1">
        <f t="shared" si="17"/>
        <v>49</v>
      </c>
      <c r="X90" s="1">
        <f t="shared" si="18"/>
        <v>18</v>
      </c>
      <c r="Y90" s="1">
        <f t="shared" si="19"/>
        <v>5</v>
      </c>
      <c r="Z90" s="1">
        <f t="shared" si="20"/>
        <v>2</v>
      </c>
      <c r="AA90" s="1">
        <f t="shared" si="21"/>
        <v>1</v>
      </c>
      <c r="AB90" s="1">
        <f t="shared" si="22"/>
        <v>0</v>
      </c>
      <c r="AC90" s="1">
        <f t="shared" si="23"/>
        <v>0</v>
      </c>
      <c r="AD90" s="1">
        <f t="shared" si="24"/>
        <v>0</v>
      </c>
      <c r="AE90" s="1">
        <f t="shared" si="25"/>
        <v>0</v>
      </c>
      <c r="AF90" s="1">
        <f t="shared" si="26"/>
        <v>0</v>
      </c>
      <c r="AG90" s="1">
        <f t="shared" si="27"/>
        <v>0</v>
      </c>
      <c r="AH90" s="1">
        <f t="shared" si="28"/>
        <v>0</v>
      </c>
      <c r="AI90" s="9">
        <f t="shared" si="29"/>
        <v>20</v>
      </c>
    </row>
    <row r="91" spans="1:35" ht="15">
      <c r="A91" s="1">
        <v>50898</v>
      </c>
      <c r="B91" s="1">
        <v>4</v>
      </c>
      <c r="C91" s="1">
        <v>19</v>
      </c>
      <c r="D91" s="2">
        <v>4.085</v>
      </c>
      <c r="E91" s="3">
        <v>4.5</v>
      </c>
      <c r="F91" s="1">
        <v>111</v>
      </c>
      <c r="G91" s="1">
        <v>51</v>
      </c>
      <c r="H91" s="1">
        <v>37</v>
      </c>
      <c r="I91" s="1">
        <v>17</v>
      </c>
      <c r="J91" s="1">
        <v>5</v>
      </c>
      <c r="K91" s="1">
        <v>2</v>
      </c>
      <c r="L91" s="1">
        <v>1</v>
      </c>
      <c r="M91" s="1">
        <v>1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2</v>
      </c>
      <c r="U91" s="1">
        <f t="shared" si="15"/>
        <v>225</v>
      </c>
      <c r="V91" s="1">
        <f t="shared" si="16"/>
        <v>114</v>
      </c>
      <c r="W91" s="1">
        <f t="shared" si="17"/>
        <v>63</v>
      </c>
      <c r="X91" s="1">
        <f t="shared" si="18"/>
        <v>26</v>
      </c>
      <c r="Y91" s="1">
        <f t="shared" si="19"/>
        <v>9</v>
      </c>
      <c r="Z91" s="1">
        <f t="shared" si="20"/>
        <v>4</v>
      </c>
      <c r="AA91" s="1">
        <f t="shared" si="21"/>
        <v>2</v>
      </c>
      <c r="AB91" s="1">
        <f t="shared" si="22"/>
        <v>1</v>
      </c>
      <c r="AC91" s="1">
        <f t="shared" si="23"/>
        <v>0</v>
      </c>
      <c r="AD91" s="1">
        <f t="shared" si="24"/>
        <v>0</v>
      </c>
      <c r="AE91" s="1">
        <f t="shared" si="25"/>
        <v>0</v>
      </c>
      <c r="AF91" s="1">
        <f t="shared" si="26"/>
        <v>0</v>
      </c>
      <c r="AG91" s="1">
        <f t="shared" si="27"/>
        <v>0</v>
      </c>
      <c r="AH91" s="1">
        <f t="shared" si="28"/>
        <v>0</v>
      </c>
      <c r="AI91" s="9">
        <f t="shared" si="29"/>
        <v>28.000000000000004</v>
      </c>
    </row>
    <row r="92" spans="1:35" ht="15">
      <c r="A92" s="1">
        <v>50898</v>
      </c>
      <c r="B92" s="1">
        <v>4</v>
      </c>
      <c r="C92" s="1">
        <v>20</v>
      </c>
      <c r="D92" s="2">
        <v>4.13</v>
      </c>
      <c r="E92" s="3">
        <v>5.5</v>
      </c>
      <c r="F92" s="1">
        <v>131</v>
      </c>
      <c r="G92" s="1">
        <v>42</v>
      </c>
      <c r="H92" s="1">
        <v>22</v>
      </c>
      <c r="I92" s="1">
        <v>6</v>
      </c>
      <c r="J92" s="1">
        <v>7</v>
      </c>
      <c r="K92" s="1">
        <v>1</v>
      </c>
      <c r="L92" s="1">
        <v>0</v>
      </c>
      <c r="M92" s="1">
        <v>1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2</v>
      </c>
      <c r="U92" s="1">
        <f t="shared" si="15"/>
        <v>210</v>
      </c>
      <c r="V92" s="1">
        <f t="shared" si="16"/>
        <v>79</v>
      </c>
      <c r="W92" s="1">
        <f t="shared" si="17"/>
        <v>37</v>
      </c>
      <c r="X92" s="1">
        <f t="shared" si="18"/>
        <v>15</v>
      </c>
      <c r="Y92" s="1">
        <f t="shared" si="19"/>
        <v>9</v>
      </c>
      <c r="Z92" s="1">
        <f t="shared" si="20"/>
        <v>2</v>
      </c>
      <c r="AA92" s="1">
        <f t="shared" si="21"/>
        <v>1</v>
      </c>
      <c r="AB92" s="1">
        <f t="shared" si="22"/>
        <v>1</v>
      </c>
      <c r="AC92" s="1">
        <f t="shared" si="23"/>
        <v>0</v>
      </c>
      <c r="AD92" s="1">
        <f t="shared" si="24"/>
        <v>0</v>
      </c>
      <c r="AE92" s="1">
        <f t="shared" si="25"/>
        <v>0</v>
      </c>
      <c r="AF92" s="1">
        <f t="shared" si="26"/>
        <v>0</v>
      </c>
      <c r="AG92" s="1">
        <f t="shared" si="27"/>
        <v>0</v>
      </c>
      <c r="AH92" s="1">
        <f t="shared" si="28"/>
        <v>0</v>
      </c>
      <c r="AI92" s="9">
        <f t="shared" si="29"/>
        <v>17.61904761904762</v>
      </c>
    </row>
    <row r="93" spans="1:35" ht="15">
      <c r="A93" s="1">
        <v>51198</v>
      </c>
      <c r="B93" s="1">
        <v>5</v>
      </c>
      <c r="C93" s="1">
        <v>1</v>
      </c>
      <c r="D93" s="2">
        <v>4.185</v>
      </c>
      <c r="E93" s="3">
        <v>5.5</v>
      </c>
      <c r="F93" s="1">
        <v>90</v>
      </c>
      <c r="G93" s="1">
        <v>46</v>
      </c>
      <c r="H93" s="1">
        <v>20</v>
      </c>
      <c r="I93" s="1">
        <v>12</v>
      </c>
      <c r="J93" s="1">
        <v>6</v>
      </c>
      <c r="K93" s="1">
        <v>2</v>
      </c>
      <c r="L93" s="1">
        <v>0</v>
      </c>
      <c r="M93" s="1">
        <v>1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2</v>
      </c>
      <c r="U93" s="1">
        <f t="shared" si="15"/>
        <v>177</v>
      </c>
      <c r="V93" s="1">
        <f t="shared" si="16"/>
        <v>87</v>
      </c>
      <c r="W93" s="1">
        <f t="shared" si="17"/>
        <v>41</v>
      </c>
      <c r="X93" s="1">
        <f t="shared" si="18"/>
        <v>21</v>
      </c>
      <c r="Y93" s="1">
        <f t="shared" si="19"/>
        <v>9</v>
      </c>
      <c r="Z93" s="1">
        <f t="shared" si="20"/>
        <v>3</v>
      </c>
      <c r="AA93" s="1">
        <f t="shared" si="21"/>
        <v>1</v>
      </c>
      <c r="AB93" s="1">
        <f t="shared" si="22"/>
        <v>1</v>
      </c>
      <c r="AC93" s="1">
        <f t="shared" si="23"/>
        <v>0</v>
      </c>
      <c r="AD93" s="1">
        <f t="shared" si="24"/>
        <v>0</v>
      </c>
      <c r="AE93" s="1">
        <f t="shared" si="25"/>
        <v>0</v>
      </c>
      <c r="AF93" s="1">
        <f t="shared" si="26"/>
        <v>0</v>
      </c>
      <c r="AG93" s="1">
        <f t="shared" si="27"/>
        <v>0</v>
      </c>
      <c r="AH93" s="1">
        <f t="shared" si="28"/>
        <v>0</v>
      </c>
      <c r="AI93" s="9">
        <f t="shared" si="29"/>
        <v>23.163841807909606</v>
      </c>
    </row>
    <row r="94" spans="1:35" ht="15">
      <c r="A94" s="1">
        <v>51198</v>
      </c>
      <c r="B94" s="1">
        <v>5</v>
      </c>
      <c r="C94" s="1">
        <v>2</v>
      </c>
      <c r="D94" s="2">
        <v>4.24</v>
      </c>
      <c r="E94" s="3">
        <v>3.5</v>
      </c>
      <c r="F94" s="1">
        <v>142</v>
      </c>
      <c r="G94" s="1">
        <v>70</v>
      </c>
      <c r="H94" s="1">
        <v>37</v>
      </c>
      <c r="I94" s="1">
        <v>13</v>
      </c>
      <c r="J94" s="1">
        <v>5</v>
      </c>
      <c r="K94" s="1">
        <v>3</v>
      </c>
      <c r="L94" s="1">
        <v>6</v>
      </c>
      <c r="M94" s="1">
        <v>2</v>
      </c>
      <c r="N94" s="1">
        <v>0</v>
      </c>
      <c r="O94" s="1">
        <v>1</v>
      </c>
      <c r="P94" s="1">
        <v>0</v>
      </c>
      <c r="Q94" s="1">
        <v>0</v>
      </c>
      <c r="R94" s="1">
        <v>0</v>
      </c>
      <c r="S94" s="1">
        <v>0</v>
      </c>
      <c r="T94" s="1">
        <v>2</v>
      </c>
      <c r="U94" s="1">
        <f t="shared" si="15"/>
        <v>279</v>
      </c>
      <c r="V94" s="1">
        <f t="shared" si="16"/>
        <v>137</v>
      </c>
      <c r="W94" s="1">
        <f t="shared" si="17"/>
        <v>67</v>
      </c>
      <c r="X94" s="1">
        <f t="shared" si="18"/>
        <v>30</v>
      </c>
      <c r="Y94" s="1">
        <f t="shared" si="19"/>
        <v>17</v>
      </c>
      <c r="Z94" s="1">
        <f t="shared" si="20"/>
        <v>12</v>
      </c>
      <c r="AA94" s="1">
        <f t="shared" si="21"/>
        <v>9</v>
      </c>
      <c r="AB94" s="1">
        <f t="shared" si="22"/>
        <v>3</v>
      </c>
      <c r="AC94" s="1">
        <f t="shared" si="23"/>
        <v>1</v>
      </c>
      <c r="AD94" s="1">
        <f t="shared" si="24"/>
        <v>1</v>
      </c>
      <c r="AE94" s="1">
        <f t="shared" si="25"/>
        <v>0</v>
      </c>
      <c r="AF94" s="1">
        <f t="shared" si="26"/>
        <v>0</v>
      </c>
      <c r="AG94" s="1">
        <f t="shared" si="27"/>
        <v>0</v>
      </c>
      <c r="AH94" s="1">
        <f t="shared" si="28"/>
        <v>0</v>
      </c>
      <c r="AI94" s="9">
        <f t="shared" si="29"/>
        <v>24.014336917562723</v>
      </c>
    </row>
    <row r="95" spans="1:35" ht="15">
      <c r="A95" s="1">
        <v>51198</v>
      </c>
      <c r="B95" s="1">
        <v>5</v>
      </c>
      <c r="C95" s="1">
        <v>3</v>
      </c>
      <c r="D95" s="2">
        <v>4.275</v>
      </c>
      <c r="E95" s="3">
        <v>3.5</v>
      </c>
      <c r="F95" s="1">
        <v>669</v>
      </c>
      <c r="G95" s="1">
        <v>311</v>
      </c>
      <c r="H95" s="1">
        <v>106</v>
      </c>
      <c r="I95" s="1">
        <v>44</v>
      </c>
      <c r="J95" s="1">
        <v>15</v>
      </c>
      <c r="K95" s="1">
        <v>9</v>
      </c>
      <c r="L95" s="1">
        <v>2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2</v>
      </c>
      <c r="U95" s="1">
        <f t="shared" si="15"/>
        <v>1156</v>
      </c>
      <c r="V95" s="1">
        <f t="shared" si="16"/>
        <v>487</v>
      </c>
      <c r="W95" s="1">
        <f t="shared" si="17"/>
        <v>176</v>
      </c>
      <c r="X95" s="1">
        <f t="shared" si="18"/>
        <v>70</v>
      </c>
      <c r="Y95" s="1">
        <f t="shared" si="19"/>
        <v>26</v>
      </c>
      <c r="Z95" s="1">
        <f t="shared" si="20"/>
        <v>11</v>
      </c>
      <c r="AA95" s="1">
        <f t="shared" si="21"/>
        <v>2</v>
      </c>
      <c r="AB95" s="1">
        <f t="shared" si="22"/>
        <v>0</v>
      </c>
      <c r="AC95" s="1">
        <f t="shared" si="23"/>
        <v>0</v>
      </c>
      <c r="AD95" s="1">
        <f t="shared" si="24"/>
        <v>0</v>
      </c>
      <c r="AE95" s="1">
        <f t="shared" si="25"/>
        <v>0</v>
      </c>
      <c r="AF95" s="1">
        <f t="shared" si="26"/>
        <v>0</v>
      </c>
      <c r="AG95" s="1">
        <f t="shared" si="27"/>
        <v>0</v>
      </c>
      <c r="AH95" s="1">
        <f t="shared" si="28"/>
        <v>0</v>
      </c>
      <c r="AI95" s="9">
        <f t="shared" si="29"/>
        <v>15.22491349480969</v>
      </c>
    </row>
    <row r="96" spans="1:35" ht="15">
      <c r="A96" s="1">
        <v>51198</v>
      </c>
      <c r="B96" s="1">
        <v>5</v>
      </c>
      <c r="C96" s="1">
        <v>4</v>
      </c>
      <c r="D96" s="2">
        <v>4.31</v>
      </c>
      <c r="E96" s="3">
        <v>5.5</v>
      </c>
      <c r="F96" s="1">
        <v>1943</v>
      </c>
      <c r="G96" s="1">
        <v>1045</v>
      </c>
      <c r="H96" s="1">
        <v>375</v>
      </c>
      <c r="I96" s="1">
        <v>158</v>
      </c>
      <c r="J96" s="1">
        <v>60</v>
      </c>
      <c r="K96" s="1">
        <v>24</v>
      </c>
      <c r="L96" s="1">
        <v>6</v>
      </c>
      <c r="M96" s="1">
        <v>7</v>
      </c>
      <c r="N96" s="1">
        <v>2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2</v>
      </c>
      <c r="U96" s="1">
        <f t="shared" si="15"/>
        <v>3620</v>
      </c>
      <c r="V96" s="1">
        <f t="shared" si="16"/>
        <v>1677</v>
      </c>
      <c r="W96" s="1">
        <f t="shared" si="17"/>
        <v>632</v>
      </c>
      <c r="X96" s="1">
        <f t="shared" si="18"/>
        <v>257</v>
      </c>
      <c r="Y96" s="1">
        <f t="shared" si="19"/>
        <v>99</v>
      </c>
      <c r="Z96" s="1">
        <f t="shared" si="20"/>
        <v>39</v>
      </c>
      <c r="AA96" s="1">
        <f t="shared" si="21"/>
        <v>15</v>
      </c>
      <c r="AB96" s="1">
        <f t="shared" si="22"/>
        <v>9</v>
      </c>
      <c r="AC96" s="1">
        <f t="shared" si="23"/>
        <v>2</v>
      </c>
      <c r="AD96" s="1">
        <f t="shared" si="24"/>
        <v>0</v>
      </c>
      <c r="AE96" s="1">
        <f t="shared" si="25"/>
        <v>0</v>
      </c>
      <c r="AF96" s="1">
        <f t="shared" si="26"/>
        <v>0</v>
      </c>
      <c r="AG96" s="1">
        <f t="shared" si="27"/>
        <v>0</v>
      </c>
      <c r="AH96" s="1">
        <f t="shared" si="28"/>
        <v>0</v>
      </c>
      <c r="AI96" s="9">
        <f t="shared" si="29"/>
        <v>17.458563535911605</v>
      </c>
    </row>
    <row r="97" spans="1:35" ht="15">
      <c r="A97" s="1">
        <v>51198</v>
      </c>
      <c r="B97" s="1">
        <v>5</v>
      </c>
      <c r="C97" s="1">
        <v>5</v>
      </c>
      <c r="D97" s="2">
        <v>4.365</v>
      </c>
      <c r="E97" s="3">
        <v>4.5</v>
      </c>
      <c r="F97" s="1">
        <v>401</v>
      </c>
      <c r="G97" s="1">
        <v>182</v>
      </c>
      <c r="H97" s="1">
        <v>128</v>
      </c>
      <c r="I97" s="1">
        <v>42</v>
      </c>
      <c r="J97" s="1">
        <v>19</v>
      </c>
      <c r="K97" s="1">
        <v>13</v>
      </c>
      <c r="L97" s="1">
        <v>6</v>
      </c>
      <c r="M97" s="1">
        <v>6</v>
      </c>
      <c r="N97" s="1">
        <v>2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2</v>
      </c>
      <c r="U97" s="1">
        <f t="shared" si="15"/>
        <v>799</v>
      </c>
      <c r="V97" s="1">
        <f t="shared" si="16"/>
        <v>398</v>
      </c>
      <c r="W97" s="1">
        <f t="shared" si="17"/>
        <v>216</v>
      </c>
      <c r="X97" s="1">
        <f t="shared" si="18"/>
        <v>88</v>
      </c>
      <c r="Y97" s="1">
        <f t="shared" si="19"/>
        <v>46</v>
      </c>
      <c r="Z97" s="1">
        <f t="shared" si="20"/>
        <v>27</v>
      </c>
      <c r="AA97" s="1">
        <f t="shared" si="21"/>
        <v>14</v>
      </c>
      <c r="AB97" s="1">
        <f t="shared" si="22"/>
        <v>8</v>
      </c>
      <c r="AC97" s="1">
        <f t="shared" si="23"/>
        <v>2</v>
      </c>
      <c r="AD97" s="1">
        <f t="shared" si="24"/>
        <v>0</v>
      </c>
      <c r="AE97" s="1">
        <f t="shared" si="25"/>
        <v>0</v>
      </c>
      <c r="AF97" s="1">
        <f t="shared" si="26"/>
        <v>0</v>
      </c>
      <c r="AG97" s="1">
        <f t="shared" si="27"/>
        <v>0</v>
      </c>
      <c r="AH97" s="1">
        <f t="shared" si="28"/>
        <v>0</v>
      </c>
      <c r="AI97" s="9">
        <f t="shared" si="29"/>
        <v>27.033792240300375</v>
      </c>
    </row>
    <row r="98" spans="1:35" ht="15">
      <c r="A98" s="1">
        <v>51198</v>
      </c>
      <c r="B98" s="1">
        <v>5</v>
      </c>
      <c r="C98" s="1">
        <v>6</v>
      </c>
      <c r="D98" s="2">
        <v>4.41</v>
      </c>
      <c r="E98" s="3">
        <v>4.5</v>
      </c>
      <c r="F98" s="1">
        <v>239</v>
      </c>
      <c r="G98" s="1">
        <v>126</v>
      </c>
      <c r="H98" s="1">
        <v>60</v>
      </c>
      <c r="I98" s="1">
        <v>26</v>
      </c>
      <c r="J98" s="1">
        <v>8</v>
      </c>
      <c r="K98" s="1">
        <v>3</v>
      </c>
      <c r="L98" s="1">
        <v>1</v>
      </c>
      <c r="M98" s="1">
        <v>0</v>
      </c>
      <c r="N98" s="1">
        <v>1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2</v>
      </c>
      <c r="U98" s="1">
        <f t="shared" si="15"/>
        <v>464</v>
      </c>
      <c r="V98" s="1">
        <f t="shared" si="16"/>
        <v>225</v>
      </c>
      <c r="W98" s="1">
        <f t="shared" si="17"/>
        <v>99</v>
      </c>
      <c r="X98" s="1">
        <f t="shared" si="18"/>
        <v>39</v>
      </c>
      <c r="Y98" s="1">
        <f t="shared" si="19"/>
        <v>13</v>
      </c>
      <c r="Z98" s="1">
        <f t="shared" si="20"/>
        <v>5</v>
      </c>
      <c r="AA98" s="1">
        <f t="shared" si="21"/>
        <v>2</v>
      </c>
      <c r="AB98" s="1">
        <f t="shared" si="22"/>
        <v>1</v>
      </c>
      <c r="AC98" s="1">
        <f t="shared" si="23"/>
        <v>1</v>
      </c>
      <c r="AD98" s="1">
        <f t="shared" si="24"/>
        <v>0</v>
      </c>
      <c r="AE98" s="1">
        <f t="shared" si="25"/>
        <v>0</v>
      </c>
      <c r="AF98" s="1">
        <f t="shared" si="26"/>
        <v>0</v>
      </c>
      <c r="AG98" s="1">
        <f t="shared" si="27"/>
        <v>0</v>
      </c>
      <c r="AH98" s="1">
        <f t="shared" si="28"/>
        <v>0</v>
      </c>
      <c r="AI98" s="9">
        <f t="shared" si="29"/>
        <v>21.336206896551722</v>
      </c>
    </row>
    <row r="99" spans="1:35" ht="15">
      <c r="A99" s="1">
        <v>51198</v>
      </c>
      <c r="B99" s="1">
        <v>5</v>
      </c>
      <c r="C99" s="1">
        <v>7</v>
      </c>
      <c r="D99" s="2">
        <v>4.455</v>
      </c>
      <c r="E99" s="3">
        <v>4.5</v>
      </c>
      <c r="F99" s="1">
        <v>290</v>
      </c>
      <c r="G99" s="1">
        <v>177</v>
      </c>
      <c r="H99" s="1">
        <v>72</v>
      </c>
      <c r="I99" s="1">
        <v>47</v>
      </c>
      <c r="J99" s="1">
        <v>30</v>
      </c>
      <c r="K99" s="1">
        <v>12</v>
      </c>
      <c r="L99" s="1">
        <v>7</v>
      </c>
      <c r="M99" s="1">
        <v>2</v>
      </c>
      <c r="N99" s="1">
        <v>1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2</v>
      </c>
      <c r="U99" s="1">
        <f t="shared" si="15"/>
        <v>638</v>
      </c>
      <c r="V99" s="1">
        <f t="shared" si="16"/>
        <v>348</v>
      </c>
      <c r="W99" s="1">
        <f t="shared" si="17"/>
        <v>171</v>
      </c>
      <c r="X99" s="1">
        <f t="shared" si="18"/>
        <v>99</v>
      </c>
      <c r="Y99" s="1">
        <f t="shared" si="19"/>
        <v>52</v>
      </c>
      <c r="Z99" s="1">
        <f t="shared" si="20"/>
        <v>22</v>
      </c>
      <c r="AA99" s="1">
        <f t="shared" si="21"/>
        <v>10</v>
      </c>
      <c r="AB99" s="1">
        <f t="shared" si="22"/>
        <v>3</v>
      </c>
      <c r="AC99" s="1">
        <f t="shared" si="23"/>
        <v>1</v>
      </c>
      <c r="AD99" s="1">
        <f t="shared" si="24"/>
        <v>0</v>
      </c>
      <c r="AE99" s="1">
        <f t="shared" si="25"/>
        <v>0</v>
      </c>
      <c r="AF99" s="1">
        <f t="shared" si="26"/>
        <v>0</v>
      </c>
      <c r="AG99" s="1">
        <f t="shared" si="27"/>
        <v>0</v>
      </c>
      <c r="AH99" s="1">
        <f t="shared" si="28"/>
        <v>0</v>
      </c>
      <c r="AI99" s="9">
        <f t="shared" si="29"/>
        <v>26.802507836990596</v>
      </c>
    </row>
    <row r="100" spans="1:35" ht="15">
      <c r="A100" s="1">
        <v>51198</v>
      </c>
      <c r="B100" s="1">
        <v>5</v>
      </c>
      <c r="C100" s="1">
        <v>8</v>
      </c>
      <c r="D100" s="2">
        <v>4.5</v>
      </c>
      <c r="E100" s="3">
        <v>4.5</v>
      </c>
      <c r="F100" s="1">
        <v>330</v>
      </c>
      <c r="G100" s="1">
        <v>206</v>
      </c>
      <c r="H100" s="1">
        <v>133</v>
      </c>
      <c r="I100" s="1">
        <v>38</v>
      </c>
      <c r="J100" s="1">
        <v>20</v>
      </c>
      <c r="K100" s="1">
        <v>7</v>
      </c>
      <c r="L100" s="1">
        <v>0</v>
      </c>
      <c r="M100" s="1">
        <v>2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2</v>
      </c>
      <c r="U100" s="1">
        <f t="shared" si="15"/>
        <v>736</v>
      </c>
      <c r="V100" s="1">
        <f t="shared" si="16"/>
        <v>406</v>
      </c>
      <c r="W100" s="1">
        <f t="shared" si="17"/>
        <v>200</v>
      </c>
      <c r="X100" s="1">
        <f t="shared" si="18"/>
        <v>67</v>
      </c>
      <c r="Y100" s="1">
        <f t="shared" si="19"/>
        <v>29</v>
      </c>
      <c r="Z100" s="1">
        <f t="shared" si="20"/>
        <v>9</v>
      </c>
      <c r="AA100" s="1">
        <f t="shared" si="21"/>
        <v>2</v>
      </c>
      <c r="AB100" s="1">
        <f t="shared" si="22"/>
        <v>2</v>
      </c>
      <c r="AC100" s="1">
        <f t="shared" si="23"/>
        <v>0</v>
      </c>
      <c r="AD100" s="1">
        <f t="shared" si="24"/>
        <v>0</v>
      </c>
      <c r="AE100" s="1">
        <f t="shared" si="25"/>
        <v>0</v>
      </c>
      <c r="AF100" s="1">
        <f t="shared" si="26"/>
        <v>0</v>
      </c>
      <c r="AG100" s="1">
        <f t="shared" si="27"/>
        <v>0</v>
      </c>
      <c r="AH100" s="1">
        <f t="shared" si="28"/>
        <v>0</v>
      </c>
      <c r="AI100" s="9">
        <f t="shared" si="29"/>
        <v>27.173913043478258</v>
      </c>
    </row>
    <row r="101" spans="1:35" ht="15">
      <c r="A101" s="1">
        <v>51198</v>
      </c>
      <c r="B101" s="1">
        <v>5</v>
      </c>
      <c r="C101" s="1">
        <v>9</v>
      </c>
      <c r="D101" s="2">
        <v>4.545</v>
      </c>
      <c r="E101" s="3">
        <v>4.5</v>
      </c>
      <c r="F101" s="1">
        <v>139</v>
      </c>
      <c r="G101" s="1">
        <v>62</v>
      </c>
      <c r="H101" s="1">
        <v>62</v>
      </c>
      <c r="I101" s="1">
        <v>24</v>
      </c>
      <c r="J101" s="1">
        <v>7</v>
      </c>
      <c r="K101" s="1">
        <v>1</v>
      </c>
      <c r="L101" s="1">
        <v>0</v>
      </c>
      <c r="M101" s="1">
        <v>1</v>
      </c>
      <c r="N101" s="1">
        <v>1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2</v>
      </c>
      <c r="U101" s="1">
        <f t="shared" si="15"/>
        <v>297</v>
      </c>
      <c r="V101" s="1">
        <f t="shared" si="16"/>
        <v>158</v>
      </c>
      <c r="W101" s="1">
        <f t="shared" si="17"/>
        <v>96</v>
      </c>
      <c r="X101" s="1">
        <f t="shared" si="18"/>
        <v>34</v>
      </c>
      <c r="Y101" s="1">
        <f t="shared" si="19"/>
        <v>10</v>
      </c>
      <c r="Z101" s="1">
        <f t="shared" si="20"/>
        <v>3</v>
      </c>
      <c r="AA101" s="1">
        <f t="shared" si="21"/>
        <v>2</v>
      </c>
      <c r="AB101" s="1">
        <f t="shared" si="22"/>
        <v>2</v>
      </c>
      <c r="AC101" s="1">
        <f t="shared" si="23"/>
        <v>1</v>
      </c>
      <c r="AD101" s="1">
        <f t="shared" si="24"/>
        <v>0</v>
      </c>
      <c r="AE101" s="1">
        <f t="shared" si="25"/>
        <v>0</v>
      </c>
      <c r="AF101" s="1">
        <f t="shared" si="26"/>
        <v>0</v>
      </c>
      <c r="AG101" s="1">
        <f t="shared" si="27"/>
        <v>0</v>
      </c>
      <c r="AH101" s="1">
        <f t="shared" si="28"/>
        <v>0</v>
      </c>
      <c r="AI101" s="9">
        <f t="shared" si="29"/>
        <v>32.323232323232325</v>
      </c>
    </row>
    <row r="102" spans="1:35" ht="15">
      <c r="A102" s="1">
        <v>51198</v>
      </c>
      <c r="B102" s="1">
        <v>5</v>
      </c>
      <c r="C102" s="1">
        <v>10</v>
      </c>
      <c r="D102" s="2">
        <v>4.59</v>
      </c>
      <c r="E102" s="3">
        <v>4.5</v>
      </c>
      <c r="F102" s="1">
        <v>324</v>
      </c>
      <c r="G102" s="1">
        <v>174</v>
      </c>
      <c r="H102" s="1">
        <v>66</v>
      </c>
      <c r="I102" s="1">
        <v>14</v>
      </c>
      <c r="J102" s="1">
        <v>5</v>
      </c>
      <c r="K102" s="1">
        <v>4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2</v>
      </c>
      <c r="U102" s="1">
        <f t="shared" si="15"/>
        <v>587</v>
      </c>
      <c r="V102" s="1">
        <f t="shared" si="16"/>
        <v>263</v>
      </c>
      <c r="W102" s="1">
        <f t="shared" si="17"/>
        <v>89</v>
      </c>
      <c r="X102" s="1">
        <f t="shared" si="18"/>
        <v>23</v>
      </c>
      <c r="Y102" s="1">
        <f t="shared" si="19"/>
        <v>9</v>
      </c>
      <c r="Z102" s="1">
        <f t="shared" si="20"/>
        <v>4</v>
      </c>
      <c r="AA102" s="1">
        <f t="shared" si="21"/>
        <v>0</v>
      </c>
      <c r="AB102" s="1">
        <f t="shared" si="22"/>
        <v>0</v>
      </c>
      <c r="AC102" s="1">
        <f t="shared" si="23"/>
        <v>0</v>
      </c>
      <c r="AD102" s="1">
        <f t="shared" si="24"/>
        <v>0</v>
      </c>
      <c r="AE102" s="1">
        <f t="shared" si="25"/>
        <v>0</v>
      </c>
      <c r="AF102" s="1">
        <f t="shared" si="26"/>
        <v>0</v>
      </c>
      <c r="AG102" s="1">
        <f t="shared" si="27"/>
        <v>0</v>
      </c>
      <c r="AH102" s="1">
        <f t="shared" si="28"/>
        <v>0</v>
      </c>
      <c r="AI102" s="9">
        <f t="shared" si="29"/>
        <v>15.1618398637138</v>
      </c>
    </row>
    <row r="103" spans="1:35" ht="15">
      <c r="A103" s="1">
        <v>51198</v>
      </c>
      <c r="B103" s="1">
        <v>5</v>
      </c>
      <c r="C103" s="1">
        <v>11</v>
      </c>
      <c r="D103" s="2">
        <v>4.635</v>
      </c>
      <c r="E103" s="3">
        <v>4.5</v>
      </c>
      <c r="F103" s="1">
        <v>450</v>
      </c>
      <c r="G103" s="1">
        <v>245</v>
      </c>
      <c r="H103" s="1">
        <v>102</v>
      </c>
      <c r="I103" s="1">
        <v>42</v>
      </c>
      <c r="J103" s="1">
        <v>20</v>
      </c>
      <c r="K103" s="1">
        <v>6</v>
      </c>
      <c r="L103" s="1">
        <v>1</v>
      </c>
      <c r="M103" s="1">
        <v>0</v>
      </c>
      <c r="N103" s="1">
        <v>0</v>
      </c>
      <c r="O103" s="1">
        <v>0</v>
      </c>
      <c r="P103" s="1">
        <v>1</v>
      </c>
      <c r="Q103" s="1">
        <v>0</v>
      </c>
      <c r="R103" s="1">
        <v>0</v>
      </c>
      <c r="S103" s="1">
        <v>0</v>
      </c>
      <c r="T103" s="1">
        <v>2</v>
      </c>
      <c r="U103" s="1">
        <f t="shared" si="15"/>
        <v>867</v>
      </c>
      <c r="V103" s="1">
        <f t="shared" si="16"/>
        <v>417</v>
      </c>
      <c r="W103" s="1">
        <f t="shared" si="17"/>
        <v>172</v>
      </c>
      <c r="X103" s="1">
        <f t="shared" si="18"/>
        <v>70</v>
      </c>
      <c r="Y103" s="1">
        <f t="shared" si="19"/>
        <v>28</v>
      </c>
      <c r="Z103" s="1">
        <f t="shared" si="20"/>
        <v>8</v>
      </c>
      <c r="AA103" s="1">
        <f t="shared" si="21"/>
        <v>2</v>
      </c>
      <c r="AB103" s="1">
        <f t="shared" si="22"/>
        <v>1</v>
      </c>
      <c r="AC103" s="1">
        <f t="shared" si="23"/>
        <v>1</v>
      </c>
      <c r="AD103" s="1">
        <f t="shared" si="24"/>
        <v>1</v>
      </c>
      <c r="AE103" s="1">
        <f t="shared" si="25"/>
        <v>1</v>
      </c>
      <c r="AF103" s="1">
        <f t="shared" si="26"/>
        <v>0</v>
      </c>
      <c r="AG103" s="1">
        <f t="shared" si="27"/>
        <v>0</v>
      </c>
      <c r="AH103" s="1">
        <f t="shared" si="28"/>
        <v>0</v>
      </c>
      <c r="AI103" s="9">
        <f t="shared" si="29"/>
        <v>19.83852364475202</v>
      </c>
    </row>
    <row r="104" spans="1:35" ht="15">
      <c r="A104" s="1">
        <v>51198</v>
      </c>
      <c r="B104" s="1">
        <v>5</v>
      </c>
      <c r="C104" s="1">
        <v>12</v>
      </c>
      <c r="D104" s="2">
        <v>4.68</v>
      </c>
      <c r="E104" s="3">
        <v>4.5</v>
      </c>
      <c r="F104" s="1">
        <v>194</v>
      </c>
      <c r="G104" s="1">
        <v>106</v>
      </c>
      <c r="H104" s="1">
        <v>67</v>
      </c>
      <c r="I104" s="1">
        <v>43</v>
      </c>
      <c r="J104" s="1">
        <v>24</v>
      </c>
      <c r="K104" s="1">
        <v>8</v>
      </c>
      <c r="L104" s="1">
        <v>4</v>
      </c>
      <c r="M104" s="1">
        <v>1</v>
      </c>
      <c r="N104" s="1">
        <v>0</v>
      </c>
      <c r="O104" s="1">
        <v>0</v>
      </c>
      <c r="P104" s="1">
        <v>1</v>
      </c>
      <c r="Q104" s="1">
        <v>0</v>
      </c>
      <c r="R104" s="1">
        <v>0</v>
      </c>
      <c r="S104" s="1">
        <v>0</v>
      </c>
      <c r="T104" s="1">
        <v>2</v>
      </c>
      <c r="U104" s="1">
        <f t="shared" si="15"/>
        <v>448</v>
      </c>
      <c r="V104" s="1">
        <f t="shared" si="16"/>
        <v>254</v>
      </c>
      <c r="W104" s="1">
        <f t="shared" si="17"/>
        <v>148</v>
      </c>
      <c r="X104" s="1">
        <f t="shared" si="18"/>
        <v>81</v>
      </c>
      <c r="Y104" s="1">
        <f t="shared" si="19"/>
        <v>38</v>
      </c>
      <c r="Z104" s="1">
        <f t="shared" si="20"/>
        <v>14</v>
      </c>
      <c r="AA104" s="1">
        <f t="shared" si="21"/>
        <v>6</v>
      </c>
      <c r="AB104" s="1">
        <f t="shared" si="22"/>
        <v>2</v>
      </c>
      <c r="AC104" s="1">
        <f t="shared" si="23"/>
        <v>1</v>
      </c>
      <c r="AD104" s="1">
        <f t="shared" si="24"/>
        <v>1</v>
      </c>
      <c r="AE104" s="1">
        <f t="shared" si="25"/>
        <v>1</v>
      </c>
      <c r="AF104" s="1">
        <f t="shared" si="26"/>
        <v>0</v>
      </c>
      <c r="AG104" s="1">
        <f t="shared" si="27"/>
        <v>0</v>
      </c>
      <c r="AH104" s="1">
        <f t="shared" si="28"/>
        <v>0</v>
      </c>
      <c r="AI104" s="9">
        <f t="shared" si="29"/>
        <v>33.035714285714285</v>
      </c>
    </row>
    <row r="105" spans="1:35" ht="15">
      <c r="A105" s="1">
        <v>51198</v>
      </c>
      <c r="B105" s="1">
        <v>5</v>
      </c>
      <c r="C105" s="1">
        <v>13</v>
      </c>
      <c r="D105" s="2">
        <v>4.725</v>
      </c>
      <c r="E105" s="3">
        <v>4</v>
      </c>
      <c r="F105" s="1">
        <v>104</v>
      </c>
      <c r="G105" s="1">
        <v>64</v>
      </c>
      <c r="H105" s="1">
        <v>32</v>
      </c>
      <c r="I105" s="1">
        <v>9</v>
      </c>
      <c r="J105" s="1">
        <v>5</v>
      </c>
      <c r="K105" s="1">
        <v>7</v>
      </c>
      <c r="L105" s="1">
        <v>2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2</v>
      </c>
      <c r="U105" s="1">
        <f t="shared" si="15"/>
        <v>223</v>
      </c>
      <c r="V105" s="1">
        <f t="shared" si="16"/>
        <v>119</v>
      </c>
      <c r="W105" s="1">
        <f t="shared" si="17"/>
        <v>55</v>
      </c>
      <c r="X105" s="1">
        <f t="shared" si="18"/>
        <v>23</v>
      </c>
      <c r="Y105" s="1">
        <f t="shared" si="19"/>
        <v>14</v>
      </c>
      <c r="Z105" s="1">
        <f t="shared" si="20"/>
        <v>9</v>
      </c>
      <c r="AA105" s="1">
        <f t="shared" si="21"/>
        <v>2</v>
      </c>
      <c r="AB105" s="1">
        <f t="shared" si="22"/>
        <v>0</v>
      </c>
      <c r="AC105" s="1">
        <f t="shared" si="23"/>
        <v>0</v>
      </c>
      <c r="AD105" s="1">
        <f t="shared" si="24"/>
        <v>0</v>
      </c>
      <c r="AE105" s="1">
        <f t="shared" si="25"/>
        <v>0</v>
      </c>
      <c r="AF105" s="1">
        <f t="shared" si="26"/>
        <v>0</v>
      </c>
      <c r="AG105" s="1">
        <f t="shared" si="27"/>
        <v>0</v>
      </c>
      <c r="AH105" s="1">
        <f t="shared" si="28"/>
        <v>0</v>
      </c>
      <c r="AI105" s="9">
        <f t="shared" si="29"/>
        <v>24.663677130044842</v>
      </c>
    </row>
    <row r="106" spans="1:35" ht="15">
      <c r="A106" s="1">
        <v>51198</v>
      </c>
      <c r="B106" s="1">
        <v>5</v>
      </c>
      <c r="C106" s="1">
        <v>14</v>
      </c>
      <c r="D106" s="2">
        <v>4.765</v>
      </c>
      <c r="E106" s="3">
        <v>5.5</v>
      </c>
      <c r="F106" s="1">
        <v>291</v>
      </c>
      <c r="G106" s="1">
        <v>138</v>
      </c>
      <c r="H106" s="1">
        <v>49</v>
      </c>
      <c r="I106" s="1">
        <v>32</v>
      </c>
      <c r="J106" s="1">
        <v>5</v>
      </c>
      <c r="K106" s="1">
        <v>2</v>
      </c>
      <c r="L106" s="1">
        <v>1</v>
      </c>
      <c r="M106" s="1">
        <v>3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2</v>
      </c>
      <c r="U106" s="1">
        <f t="shared" si="15"/>
        <v>521</v>
      </c>
      <c r="V106" s="1">
        <f t="shared" si="16"/>
        <v>230</v>
      </c>
      <c r="W106" s="1">
        <f t="shared" si="17"/>
        <v>92</v>
      </c>
      <c r="X106" s="1">
        <f t="shared" si="18"/>
        <v>43</v>
      </c>
      <c r="Y106" s="1">
        <f t="shared" si="19"/>
        <v>11</v>
      </c>
      <c r="Z106" s="1">
        <f t="shared" si="20"/>
        <v>6</v>
      </c>
      <c r="AA106" s="1">
        <f t="shared" si="21"/>
        <v>4</v>
      </c>
      <c r="AB106" s="1">
        <f t="shared" si="22"/>
        <v>3</v>
      </c>
      <c r="AC106" s="1">
        <f t="shared" si="23"/>
        <v>0</v>
      </c>
      <c r="AD106" s="1">
        <f t="shared" si="24"/>
        <v>0</v>
      </c>
      <c r="AE106" s="1">
        <f t="shared" si="25"/>
        <v>0</v>
      </c>
      <c r="AF106" s="1">
        <f t="shared" si="26"/>
        <v>0</v>
      </c>
      <c r="AG106" s="1">
        <f t="shared" si="27"/>
        <v>0</v>
      </c>
      <c r="AH106" s="1">
        <f t="shared" si="28"/>
        <v>0</v>
      </c>
      <c r="AI106" s="9">
        <f t="shared" si="29"/>
        <v>17.65834932821497</v>
      </c>
    </row>
    <row r="107" spans="1:35" ht="15">
      <c r="A107" s="1">
        <v>51198</v>
      </c>
      <c r="B107" s="1">
        <v>5</v>
      </c>
      <c r="C107" s="1">
        <v>15</v>
      </c>
      <c r="D107" s="2">
        <v>4.82</v>
      </c>
      <c r="E107" s="3">
        <v>4.5</v>
      </c>
      <c r="F107" s="1">
        <v>662</v>
      </c>
      <c r="G107" s="1">
        <v>344</v>
      </c>
      <c r="H107" s="1">
        <v>173</v>
      </c>
      <c r="I107" s="1">
        <v>89</v>
      </c>
      <c r="J107" s="1">
        <v>26</v>
      </c>
      <c r="K107" s="1">
        <v>12</v>
      </c>
      <c r="L107" s="1">
        <v>6</v>
      </c>
      <c r="M107" s="1">
        <v>1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2</v>
      </c>
      <c r="U107" s="1">
        <f t="shared" si="15"/>
        <v>1313</v>
      </c>
      <c r="V107" s="1">
        <f t="shared" si="16"/>
        <v>651</v>
      </c>
      <c r="W107" s="1">
        <f t="shared" si="17"/>
        <v>307</v>
      </c>
      <c r="X107" s="1">
        <f t="shared" si="18"/>
        <v>134</v>
      </c>
      <c r="Y107" s="1">
        <f t="shared" si="19"/>
        <v>45</v>
      </c>
      <c r="Z107" s="1">
        <f t="shared" si="20"/>
        <v>19</v>
      </c>
      <c r="AA107" s="1">
        <f t="shared" si="21"/>
        <v>7</v>
      </c>
      <c r="AB107" s="1">
        <f t="shared" si="22"/>
        <v>1</v>
      </c>
      <c r="AC107" s="1">
        <f t="shared" si="23"/>
        <v>0</v>
      </c>
      <c r="AD107" s="1">
        <f t="shared" si="24"/>
        <v>0</v>
      </c>
      <c r="AE107" s="1">
        <f t="shared" si="25"/>
        <v>0</v>
      </c>
      <c r="AF107" s="1">
        <f t="shared" si="26"/>
        <v>0</v>
      </c>
      <c r="AG107" s="1">
        <f t="shared" si="27"/>
        <v>0</v>
      </c>
      <c r="AH107" s="1">
        <f t="shared" si="28"/>
        <v>0</v>
      </c>
      <c r="AI107" s="9">
        <f t="shared" si="29"/>
        <v>23.381568926123382</v>
      </c>
    </row>
    <row r="108" spans="1:35" ht="15">
      <c r="A108" s="1">
        <v>51198</v>
      </c>
      <c r="B108" s="1">
        <v>5</v>
      </c>
      <c r="C108" s="1">
        <v>16</v>
      </c>
      <c r="D108" s="2">
        <v>4.865</v>
      </c>
      <c r="E108" s="3">
        <v>4.5</v>
      </c>
      <c r="F108" s="1">
        <v>193</v>
      </c>
      <c r="G108" s="1">
        <v>74</v>
      </c>
      <c r="H108" s="1">
        <v>39</v>
      </c>
      <c r="I108" s="1">
        <v>18</v>
      </c>
      <c r="J108" s="1">
        <v>5</v>
      </c>
      <c r="K108" s="1">
        <v>4</v>
      </c>
      <c r="L108" s="1">
        <v>2</v>
      </c>
      <c r="M108" s="1">
        <v>2</v>
      </c>
      <c r="N108" s="1">
        <v>0</v>
      </c>
      <c r="O108" s="1">
        <v>1</v>
      </c>
      <c r="P108" s="1">
        <v>1</v>
      </c>
      <c r="Q108" s="1">
        <v>0</v>
      </c>
      <c r="R108" s="1">
        <v>0</v>
      </c>
      <c r="S108" s="1">
        <v>1</v>
      </c>
      <c r="T108" s="1">
        <v>2</v>
      </c>
      <c r="U108" s="1">
        <f t="shared" si="15"/>
        <v>340</v>
      </c>
      <c r="V108" s="1">
        <f t="shared" si="16"/>
        <v>147</v>
      </c>
      <c r="W108" s="1">
        <f t="shared" si="17"/>
        <v>73</v>
      </c>
      <c r="X108" s="1">
        <f t="shared" si="18"/>
        <v>34</v>
      </c>
      <c r="Y108" s="1">
        <f t="shared" si="19"/>
        <v>16</v>
      </c>
      <c r="Z108" s="1">
        <f t="shared" si="20"/>
        <v>11</v>
      </c>
      <c r="AA108" s="1">
        <f t="shared" si="21"/>
        <v>7</v>
      </c>
      <c r="AB108" s="1">
        <f t="shared" si="22"/>
        <v>5</v>
      </c>
      <c r="AC108" s="1">
        <f t="shared" si="23"/>
        <v>3</v>
      </c>
      <c r="AD108" s="1">
        <f t="shared" si="24"/>
        <v>3</v>
      </c>
      <c r="AE108" s="1">
        <f t="shared" si="25"/>
        <v>2</v>
      </c>
      <c r="AF108" s="1">
        <f t="shared" si="26"/>
        <v>1</v>
      </c>
      <c r="AG108" s="1">
        <f t="shared" si="27"/>
        <v>1</v>
      </c>
      <c r="AH108" s="1">
        <f t="shared" si="28"/>
        <v>1</v>
      </c>
      <c r="AI108" s="9">
        <f t="shared" si="29"/>
        <v>21.470588235294116</v>
      </c>
    </row>
    <row r="109" spans="1:35" ht="15">
      <c r="A109" s="1">
        <v>51198</v>
      </c>
      <c r="B109" s="1">
        <v>5</v>
      </c>
      <c r="C109" s="1">
        <v>17</v>
      </c>
      <c r="D109" s="2">
        <v>4.91</v>
      </c>
      <c r="E109" s="3">
        <v>4.5</v>
      </c>
      <c r="F109" s="1">
        <v>291</v>
      </c>
      <c r="G109" s="1">
        <v>140</v>
      </c>
      <c r="H109" s="1">
        <v>57</v>
      </c>
      <c r="I109" s="1">
        <v>25</v>
      </c>
      <c r="J109" s="1">
        <v>13</v>
      </c>
      <c r="K109" s="1">
        <v>9</v>
      </c>
      <c r="L109" s="1">
        <v>3</v>
      </c>
      <c r="M109" s="1">
        <v>2</v>
      </c>
      <c r="N109" s="1">
        <v>0</v>
      </c>
      <c r="O109" s="1">
        <v>1</v>
      </c>
      <c r="P109" s="1">
        <v>1</v>
      </c>
      <c r="Q109" s="1">
        <v>0</v>
      </c>
      <c r="R109" s="1">
        <v>0</v>
      </c>
      <c r="S109" s="1">
        <v>0</v>
      </c>
      <c r="T109" s="1">
        <v>2</v>
      </c>
      <c r="U109" s="1">
        <f t="shared" si="15"/>
        <v>542</v>
      </c>
      <c r="V109" s="1">
        <f t="shared" si="16"/>
        <v>251</v>
      </c>
      <c r="W109" s="1">
        <f t="shared" si="17"/>
        <v>111</v>
      </c>
      <c r="X109" s="1">
        <f t="shared" si="18"/>
        <v>54</v>
      </c>
      <c r="Y109" s="1">
        <f t="shared" si="19"/>
        <v>29</v>
      </c>
      <c r="Z109" s="1">
        <f t="shared" si="20"/>
        <v>16</v>
      </c>
      <c r="AA109" s="1">
        <f t="shared" si="21"/>
        <v>7</v>
      </c>
      <c r="AB109" s="1">
        <f t="shared" si="22"/>
        <v>4</v>
      </c>
      <c r="AC109" s="1">
        <f t="shared" si="23"/>
        <v>2</v>
      </c>
      <c r="AD109" s="1">
        <f t="shared" si="24"/>
        <v>2</v>
      </c>
      <c r="AE109" s="1">
        <f t="shared" si="25"/>
        <v>1</v>
      </c>
      <c r="AF109" s="1">
        <f t="shared" si="26"/>
        <v>0</v>
      </c>
      <c r="AG109" s="1">
        <f t="shared" si="27"/>
        <v>0</v>
      </c>
      <c r="AH109" s="1">
        <f t="shared" si="28"/>
        <v>0</v>
      </c>
      <c r="AI109" s="9">
        <f t="shared" si="29"/>
        <v>20.479704797047972</v>
      </c>
    </row>
    <row r="110" spans="1:35" ht="15">
      <c r="A110" s="1">
        <v>51198</v>
      </c>
      <c r="B110" s="1">
        <v>5</v>
      </c>
      <c r="C110" s="1">
        <v>18</v>
      </c>
      <c r="D110" s="2">
        <v>4.955</v>
      </c>
      <c r="E110" s="3">
        <v>4.5</v>
      </c>
      <c r="F110" s="1">
        <v>334</v>
      </c>
      <c r="G110" s="1">
        <v>169</v>
      </c>
      <c r="H110" s="1">
        <v>70</v>
      </c>
      <c r="I110" s="1">
        <v>34</v>
      </c>
      <c r="J110" s="1">
        <v>15</v>
      </c>
      <c r="K110" s="1">
        <v>8</v>
      </c>
      <c r="L110" s="1">
        <v>2</v>
      </c>
      <c r="M110" s="1">
        <v>3</v>
      </c>
      <c r="N110" s="1">
        <v>0</v>
      </c>
      <c r="O110" s="1">
        <v>0</v>
      </c>
      <c r="P110" s="1">
        <v>0</v>
      </c>
      <c r="Q110" s="1">
        <v>2</v>
      </c>
      <c r="R110" s="1">
        <v>0</v>
      </c>
      <c r="S110" s="1">
        <v>0</v>
      </c>
      <c r="T110" s="1">
        <v>2</v>
      </c>
      <c r="U110" s="1">
        <f t="shared" si="15"/>
        <v>637</v>
      </c>
      <c r="V110" s="1">
        <f t="shared" si="16"/>
        <v>303</v>
      </c>
      <c r="W110" s="1">
        <f t="shared" si="17"/>
        <v>134</v>
      </c>
      <c r="X110" s="1">
        <f t="shared" si="18"/>
        <v>64</v>
      </c>
      <c r="Y110" s="1">
        <f t="shared" si="19"/>
        <v>30</v>
      </c>
      <c r="Z110" s="1">
        <f t="shared" si="20"/>
        <v>15</v>
      </c>
      <c r="AA110" s="1">
        <f t="shared" si="21"/>
        <v>7</v>
      </c>
      <c r="AB110" s="1">
        <f t="shared" si="22"/>
        <v>5</v>
      </c>
      <c r="AC110" s="1">
        <f t="shared" si="23"/>
        <v>2</v>
      </c>
      <c r="AD110" s="1">
        <f t="shared" si="24"/>
        <v>2</v>
      </c>
      <c r="AE110" s="1">
        <f t="shared" si="25"/>
        <v>2</v>
      </c>
      <c r="AF110" s="1">
        <f t="shared" si="26"/>
        <v>2</v>
      </c>
      <c r="AG110" s="1">
        <f t="shared" si="27"/>
        <v>0</v>
      </c>
      <c r="AH110" s="1">
        <f t="shared" si="28"/>
        <v>0</v>
      </c>
      <c r="AI110" s="9">
        <f t="shared" si="29"/>
        <v>21.036106750392463</v>
      </c>
    </row>
    <row r="111" spans="1:35" ht="15">
      <c r="A111" s="1">
        <v>51198</v>
      </c>
      <c r="B111" s="1">
        <v>5</v>
      </c>
      <c r="C111" s="1">
        <v>19</v>
      </c>
      <c r="D111" s="2">
        <v>5</v>
      </c>
      <c r="E111" s="3">
        <v>4.5</v>
      </c>
      <c r="F111" s="1">
        <v>609</v>
      </c>
      <c r="G111" s="1">
        <v>274</v>
      </c>
      <c r="H111" s="1">
        <v>169</v>
      </c>
      <c r="I111" s="1">
        <v>99</v>
      </c>
      <c r="J111" s="1">
        <v>43</v>
      </c>
      <c r="K111" s="1">
        <v>12</v>
      </c>
      <c r="L111" s="1">
        <v>7</v>
      </c>
      <c r="M111" s="1">
        <v>1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2</v>
      </c>
      <c r="U111" s="1">
        <f t="shared" si="15"/>
        <v>1214</v>
      </c>
      <c r="V111" s="1">
        <f t="shared" si="16"/>
        <v>605</v>
      </c>
      <c r="W111" s="1">
        <f t="shared" si="17"/>
        <v>331</v>
      </c>
      <c r="X111" s="1">
        <f t="shared" si="18"/>
        <v>162</v>
      </c>
      <c r="Y111" s="1">
        <f t="shared" si="19"/>
        <v>63</v>
      </c>
      <c r="Z111" s="1">
        <f t="shared" si="20"/>
        <v>20</v>
      </c>
      <c r="AA111" s="1">
        <f t="shared" si="21"/>
        <v>8</v>
      </c>
      <c r="AB111" s="1">
        <f t="shared" si="22"/>
        <v>1</v>
      </c>
      <c r="AC111" s="1">
        <f t="shared" si="23"/>
        <v>0</v>
      </c>
      <c r="AD111" s="1">
        <f t="shared" si="24"/>
        <v>0</v>
      </c>
      <c r="AE111" s="1">
        <f t="shared" si="25"/>
        <v>0</v>
      </c>
      <c r="AF111" s="1">
        <f t="shared" si="26"/>
        <v>0</v>
      </c>
      <c r="AG111" s="1">
        <f t="shared" si="27"/>
        <v>0</v>
      </c>
      <c r="AH111" s="1">
        <f t="shared" si="28"/>
        <v>0</v>
      </c>
      <c r="AI111" s="9">
        <f t="shared" si="29"/>
        <v>27.26523887973641</v>
      </c>
    </row>
    <row r="112" spans="1:35" ht="15">
      <c r="A112" s="1">
        <v>51198</v>
      </c>
      <c r="B112" s="1">
        <v>5</v>
      </c>
      <c r="C112" s="1">
        <v>20</v>
      </c>
      <c r="D112" s="2">
        <v>5.045</v>
      </c>
      <c r="E112" s="3">
        <v>5.5</v>
      </c>
      <c r="F112" s="1">
        <v>1065</v>
      </c>
      <c r="G112" s="1">
        <v>531</v>
      </c>
      <c r="H112" s="1">
        <v>347</v>
      </c>
      <c r="I112" s="1">
        <v>179</v>
      </c>
      <c r="J112" s="1">
        <v>101</v>
      </c>
      <c r="K112" s="1">
        <v>37</v>
      </c>
      <c r="L112" s="1">
        <v>9</v>
      </c>
      <c r="M112" s="1">
        <v>1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2</v>
      </c>
      <c r="U112" s="1">
        <f t="shared" si="15"/>
        <v>2270</v>
      </c>
      <c r="V112" s="1">
        <f t="shared" si="16"/>
        <v>1205</v>
      </c>
      <c r="W112" s="1">
        <f t="shared" si="17"/>
        <v>674</v>
      </c>
      <c r="X112" s="1">
        <f t="shared" si="18"/>
        <v>327</v>
      </c>
      <c r="Y112" s="1">
        <f t="shared" si="19"/>
        <v>148</v>
      </c>
      <c r="Z112" s="1">
        <f t="shared" si="20"/>
        <v>47</v>
      </c>
      <c r="AA112" s="1">
        <f t="shared" si="21"/>
        <v>10</v>
      </c>
      <c r="AB112" s="1">
        <f t="shared" si="22"/>
        <v>1</v>
      </c>
      <c r="AC112" s="1">
        <f t="shared" si="23"/>
        <v>0</v>
      </c>
      <c r="AD112" s="1">
        <f t="shared" si="24"/>
        <v>0</v>
      </c>
      <c r="AE112" s="1">
        <f t="shared" si="25"/>
        <v>0</v>
      </c>
      <c r="AF112" s="1">
        <f t="shared" si="26"/>
        <v>0</v>
      </c>
      <c r="AG112" s="1">
        <f t="shared" si="27"/>
        <v>0</v>
      </c>
      <c r="AH112" s="1">
        <f t="shared" si="28"/>
        <v>0</v>
      </c>
      <c r="AI112" s="9">
        <f t="shared" si="29"/>
        <v>29.691629955947135</v>
      </c>
    </row>
    <row r="113" spans="1:35" ht="15">
      <c r="A113" s="1">
        <v>51198</v>
      </c>
      <c r="B113" s="1">
        <v>5</v>
      </c>
      <c r="C113" s="1">
        <v>21</v>
      </c>
      <c r="D113" s="2">
        <v>5.1</v>
      </c>
      <c r="E113" s="3">
        <v>6</v>
      </c>
      <c r="F113" s="1">
        <v>141</v>
      </c>
      <c r="G113" s="1">
        <v>69</v>
      </c>
      <c r="H113" s="1">
        <v>39</v>
      </c>
      <c r="I113" s="1">
        <v>24</v>
      </c>
      <c r="J113" s="1">
        <v>10</v>
      </c>
      <c r="K113" s="1">
        <v>3</v>
      </c>
      <c r="L113" s="1">
        <v>1</v>
      </c>
      <c r="M113" s="1">
        <v>1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2</v>
      </c>
      <c r="U113" s="1">
        <f t="shared" si="15"/>
        <v>288</v>
      </c>
      <c r="V113" s="1">
        <f t="shared" si="16"/>
        <v>147</v>
      </c>
      <c r="W113" s="1">
        <f t="shared" si="17"/>
        <v>78</v>
      </c>
      <c r="X113" s="1">
        <f t="shared" si="18"/>
        <v>39</v>
      </c>
      <c r="Y113" s="1">
        <f t="shared" si="19"/>
        <v>15</v>
      </c>
      <c r="Z113" s="1">
        <f t="shared" si="20"/>
        <v>5</v>
      </c>
      <c r="AA113" s="1">
        <f t="shared" si="21"/>
        <v>2</v>
      </c>
      <c r="AB113" s="1">
        <f t="shared" si="22"/>
        <v>1</v>
      </c>
      <c r="AC113" s="1">
        <f t="shared" si="23"/>
        <v>0</v>
      </c>
      <c r="AD113" s="1">
        <f t="shared" si="24"/>
        <v>0</v>
      </c>
      <c r="AE113" s="1">
        <f t="shared" si="25"/>
        <v>0</v>
      </c>
      <c r="AF113" s="1">
        <f t="shared" si="26"/>
        <v>0</v>
      </c>
      <c r="AG113" s="1">
        <f t="shared" si="27"/>
        <v>0</v>
      </c>
      <c r="AH113" s="1">
        <f t="shared" si="28"/>
        <v>0</v>
      </c>
      <c r="AI113" s="9">
        <f t="shared" si="29"/>
        <v>27.083333333333332</v>
      </c>
    </row>
    <row r="114" spans="1:35" ht="15">
      <c r="A114" s="1">
        <v>51198</v>
      </c>
      <c r="B114" s="1">
        <v>5</v>
      </c>
      <c r="C114" s="1">
        <v>22</v>
      </c>
      <c r="D114" s="2">
        <v>5.16</v>
      </c>
      <c r="E114" s="3">
        <v>6</v>
      </c>
      <c r="F114" s="1">
        <v>188</v>
      </c>
      <c r="G114" s="1">
        <v>72</v>
      </c>
      <c r="H114" s="1">
        <v>26</v>
      </c>
      <c r="I114" s="1">
        <v>15</v>
      </c>
      <c r="J114" s="1">
        <v>6</v>
      </c>
      <c r="K114" s="1">
        <v>3</v>
      </c>
      <c r="L114" s="1">
        <v>2</v>
      </c>
      <c r="M114" s="1">
        <v>2</v>
      </c>
      <c r="N114" s="1">
        <v>1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2</v>
      </c>
      <c r="U114" s="1">
        <f t="shared" si="15"/>
        <v>315</v>
      </c>
      <c r="V114" s="1">
        <f t="shared" si="16"/>
        <v>127</v>
      </c>
      <c r="W114" s="1">
        <f t="shared" si="17"/>
        <v>55</v>
      </c>
      <c r="X114" s="1">
        <f t="shared" si="18"/>
        <v>29</v>
      </c>
      <c r="Y114" s="1">
        <f t="shared" si="19"/>
        <v>14</v>
      </c>
      <c r="Z114" s="1">
        <f t="shared" si="20"/>
        <v>8</v>
      </c>
      <c r="AA114" s="1">
        <f t="shared" si="21"/>
        <v>5</v>
      </c>
      <c r="AB114" s="1">
        <f t="shared" si="22"/>
        <v>3</v>
      </c>
      <c r="AC114" s="1">
        <f t="shared" si="23"/>
        <v>1</v>
      </c>
      <c r="AD114" s="1">
        <f t="shared" si="24"/>
        <v>0</v>
      </c>
      <c r="AE114" s="1">
        <f t="shared" si="25"/>
        <v>0</v>
      </c>
      <c r="AF114" s="1">
        <f t="shared" si="26"/>
        <v>0</v>
      </c>
      <c r="AG114" s="1">
        <f t="shared" si="27"/>
        <v>0</v>
      </c>
      <c r="AH114" s="1">
        <f t="shared" si="28"/>
        <v>0</v>
      </c>
      <c r="AI114" s="9">
        <f t="shared" si="29"/>
        <v>17.46031746031746</v>
      </c>
    </row>
    <row r="115" spans="1:35" ht="15">
      <c r="A115" s="1">
        <v>51198</v>
      </c>
      <c r="B115" s="1">
        <v>6</v>
      </c>
      <c r="C115" s="1">
        <v>1</v>
      </c>
      <c r="D115" s="2">
        <v>5.22</v>
      </c>
      <c r="E115" s="3">
        <v>5.5</v>
      </c>
      <c r="F115" s="1">
        <v>539</v>
      </c>
      <c r="G115" s="1">
        <v>125</v>
      </c>
      <c r="H115" s="1">
        <v>66</v>
      </c>
      <c r="I115" s="1">
        <v>32</v>
      </c>
      <c r="J115" s="1">
        <v>21</v>
      </c>
      <c r="K115" s="1">
        <v>7</v>
      </c>
      <c r="L115" s="1">
        <v>1</v>
      </c>
      <c r="M115" s="1">
        <v>1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2</v>
      </c>
      <c r="U115" s="1">
        <f t="shared" si="15"/>
        <v>792</v>
      </c>
      <c r="V115" s="1">
        <f t="shared" si="16"/>
        <v>253</v>
      </c>
      <c r="W115" s="1">
        <f t="shared" si="17"/>
        <v>128</v>
      </c>
      <c r="X115" s="1">
        <f t="shared" si="18"/>
        <v>62</v>
      </c>
      <c r="Y115" s="1">
        <f t="shared" si="19"/>
        <v>30</v>
      </c>
      <c r="Z115" s="1">
        <f t="shared" si="20"/>
        <v>9</v>
      </c>
      <c r="AA115" s="1">
        <f t="shared" si="21"/>
        <v>2</v>
      </c>
      <c r="AB115" s="1">
        <f t="shared" si="22"/>
        <v>1</v>
      </c>
      <c r="AC115" s="1">
        <f t="shared" si="23"/>
        <v>0</v>
      </c>
      <c r="AD115" s="1">
        <f t="shared" si="24"/>
        <v>0</v>
      </c>
      <c r="AE115" s="1">
        <f t="shared" si="25"/>
        <v>0</v>
      </c>
      <c r="AF115" s="1">
        <f t="shared" si="26"/>
        <v>0</v>
      </c>
      <c r="AG115" s="1">
        <f t="shared" si="27"/>
        <v>0</v>
      </c>
      <c r="AH115" s="1">
        <f t="shared" si="28"/>
        <v>0</v>
      </c>
      <c r="AI115" s="9">
        <f t="shared" si="29"/>
        <v>16.161616161616163</v>
      </c>
    </row>
    <row r="116" spans="1:35" ht="15">
      <c r="A116" s="1">
        <v>51198</v>
      </c>
      <c r="B116" s="1">
        <v>6</v>
      </c>
      <c r="C116" s="1">
        <v>2</v>
      </c>
      <c r="D116" s="2">
        <v>5.275</v>
      </c>
      <c r="E116" s="3">
        <v>4</v>
      </c>
      <c r="F116" s="1">
        <v>223</v>
      </c>
      <c r="G116" s="1">
        <v>130</v>
      </c>
      <c r="H116" s="1">
        <v>81</v>
      </c>
      <c r="I116" s="1">
        <v>43</v>
      </c>
      <c r="J116" s="1">
        <v>23</v>
      </c>
      <c r="K116" s="1">
        <v>7</v>
      </c>
      <c r="L116" s="1">
        <v>2</v>
      </c>
      <c r="M116" s="1">
        <v>2</v>
      </c>
      <c r="N116" s="1">
        <v>1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2</v>
      </c>
      <c r="U116" s="1">
        <f t="shared" si="15"/>
        <v>512</v>
      </c>
      <c r="V116" s="1">
        <f t="shared" si="16"/>
        <v>289</v>
      </c>
      <c r="W116" s="1">
        <f t="shared" si="17"/>
        <v>159</v>
      </c>
      <c r="X116" s="1">
        <f t="shared" si="18"/>
        <v>78</v>
      </c>
      <c r="Y116" s="1">
        <f t="shared" si="19"/>
        <v>35</v>
      </c>
      <c r="Z116" s="1">
        <f t="shared" si="20"/>
        <v>12</v>
      </c>
      <c r="AA116" s="1">
        <f t="shared" si="21"/>
        <v>5</v>
      </c>
      <c r="AB116" s="1">
        <f t="shared" si="22"/>
        <v>3</v>
      </c>
      <c r="AC116" s="1">
        <f t="shared" si="23"/>
        <v>1</v>
      </c>
      <c r="AD116" s="1">
        <f t="shared" si="24"/>
        <v>0</v>
      </c>
      <c r="AE116" s="1">
        <f t="shared" si="25"/>
        <v>0</v>
      </c>
      <c r="AF116" s="1">
        <f t="shared" si="26"/>
        <v>0</v>
      </c>
      <c r="AG116" s="1">
        <f t="shared" si="27"/>
        <v>0</v>
      </c>
      <c r="AH116" s="1">
        <f t="shared" si="28"/>
        <v>0</v>
      </c>
      <c r="AI116" s="9">
        <f t="shared" si="29"/>
        <v>31.0546875</v>
      </c>
    </row>
    <row r="117" spans="1:35" ht="15">
      <c r="A117" s="1">
        <v>51198</v>
      </c>
      <c r="B117" s="1">
        <v>6</v>
      </c>
      <c r="C117" s="1">
        <v>3</v>
      </c>
      <c r="D117" s="2">
        <v>5.315</v>
      </c>
      <c r="E117" s="3">
        <v>4</v>
      </c>
      <c r="F117" s="1">
        <v>110</v>
      </c>
      <c r="G117" s="1">
        <v>50</v>
      </c>
      <c r="H117" s="1">
        <v>34</v>
      </c>
      <c r="I117" s="1">
        <v>17</v>
      </c>
      <c r="J117" s="1">
        <v>19</v>
      </c>
      <c r="K117" s="1">
        <v>5</v>
      </c>
      <c r="L117" s="1">
        <v>0</v>
      </c>
      <c r="M117" s="1">
        <v>0</v>
      </c>
      <c r="N117" s="1">
        <v>1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2</v>
      </c>
      <c r="U117" s="1">
        <f t="shared" si="15"/>
        <v>236</v>
      </c>
      <c r="V117" s="1">
        <f t="shared" si="16"/>
        <v>126</v>
      </c>
      <c r="W117" s="1">
        <f t="shared" si="17"/>
        <v>76</v>
      </c>
      <c r="X117" s="1">
        <f t="shared" si="18"/>
        <v>42</v>
      </c>
      <c r="Y117" s="1">
        <f t="shared" si="19"/>
        <v>25</v>
      </c>
      <c r="Z117" s="1">
        <f t="shared" si="20"/>
        <v>6</v>
      </c>
      <c r="AA117" s="1">
        <f t="shared" si="21"/>
        <v>1</v>
      </c>
      <c r="AB117" s="1">
        <f t="shared" si="22"/>
        <v>1</v>
      </c>
      <c r="AC117" s="1">
        <f t="shared" si="23"/>
        <v>1</v>
      </c>
      <c r="AD117" s="1">
        <f t="shared" si="24"/>
        <v>0</v>
      </c>
      <c r="AE117" s="1">
        <f t="shared" si="25"/>
        <v>0</v>
      </c>
      <c r="AF117" s="1">
        <f t="shared" si="26"/>
        <v>0</v>
      </c>
      <c r="AG117" s="1">
        <f t="shared" si="27"/>
        <v>0</v>
      </c>
      <c r="AH117" s="1">
        <f t="shared" si="28"/>
        <v>0</v>
      </c>
      <c r="AI117" s="9">
        <f t="shared" si="29"/>
        <v>32.20338983050847</v>
      </c>
    </row>
    <row r="118" spans="1:35" ht="15">
      <c r="A118" s="1">
        <v>51198</v>
      </c>
      <c r="B118" s="1">
        <v>6</v>
      </c>
      <c r="C118" s="1">
        <v>4</v>
      </c>
      <c r="D118" s="2">
        <v>5.355</v>
      </c>
      <c r="E118" s="3">
        <v>4</v>
      </c>
      <c r="F118" s="1">
        <v>226</v>
      </c>
      <c r="G118" s="1">
        <v>77</v>
      </c>
      <c r="H118" s="1">
        <v>45</v>
      </c>
      <c r="I118" s="1">
        <v>20</v>
      </c>
      <c r="J118" s="1">
        <v>19</v>
      </c>
      <c r="K118" s="1">
        <v>10</v>
      </c>
      <c r="L118" s="1">
        <v>5</v>
      </c>
      <c r="M118" s="1">
        <v>1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2</v>
      </c>
      <c r="U118" s="1">
        <f t="shared" si="15"/>
        <v>403</v>
      </c>
      <c r="V118" s="1">
        <f t="shared" si="16"/>
        <v>177</v>
      </c>
      <c r="W118" s="1">
        <f t="shared" si="17"/>
        <v>100</v>
      </c>
      <c r="X118" s="1">
        <f t="shared" si="18"/>
        <v>55</v>
      </c>
      <c r="Y118" s="1">
        <f t="shared" si="19"/>
        <v>35</v>
      </c>
      <c r="Z118" s="1">
        <f t="shared" si="20"/>
        <v>16</v>
      </c>
      <c r="AA118" s="1">
        <f t="shared" si="21"/>
        <v>6</v>
      </c>
      <c r="AB118" s="1">
        <f t="shared" si="22"/>
        <v>1</v>
      </c>
      <c r="AC118" s="1">
        <f t="shared" si="23"/>
        <v>0</v>
      </c>
      <c r="AD118" s="1">
        <f t="shared" si="24"/>
        <v>0</v>
      </c>
      <c r="AE118" s="1">
        <f t="shared" si="25"/>
        <v>0</v>
      </c>
      <c r="AF118" s="1">
        <f t="shared" si="26"/>
        <v>0</v>
      </c>
      <c r="AG118" s="1">
        <f t="shared" si="27"/>
        <v>0</v>
      </c>
      <c r="AH118" s="1">
        <f t="shared" si="28"/>
        <v>0</v>
      </c>
      <c r="AI118" s="9">
        <f t="shared" si="29"/>
        <v>24.81389578163772</v>
      </c>
    </row>
    <row r="119" spans="1:35" ht="15">
      <c r="A119" s="1">
        <v>51198</v>
      </c>
      <c r="B119" s="1">
        <v>6</v>
      </c>
      <c r="C119" s="1">
        <v>5</v>
      </c>
      <c r="D119" s="2">
        <v>5.395</v>
      </c>
      <c r="E119" s="3">
        <v>4</v>
      </c>
      <c r="F119" s="1">
        <v>159</v>
      </c>
      <c r="G119" s="1">
        <v>57</v>
      </c>
      <c r="H119" s="1">
        <v>35</v>
      </c>
      <c r="I119" s="1">
        <v>17</v>
      </c>
      <c r="J119" s="1">
        <v>9</v>
      </c>
      <c r="K119" s="1">
        <v>1</v>
      </c>
      <c r="L119" s="1">
        <v>1</v>
      </c>
      <c r="M119" s="1">
        <v>1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2</v>
      </c>
      <c r="U119" s="1">
        <f t="shared" si="15"/>
        <v>280</v>
      </c>
      <c r="V119" s="1">
        <f t="shared" si="16"/>
        <v>121</v>
      </c>
      <c r="W119" s="1">
        <f t="shared" si="17"/>
        <v>64</v>
      </c>
      <c r="X119" s="1">
        <f t="shared" si="18"/>
        <v>29</v>
      </c>
      <c r="Y119" s="1">
        <f t="shared" si="19"/>
        <v>12</v>
      </c>
      <c r="Z119" s="1">
        <f t="shared" si="20"/>
        <v>3</v>
      </c>
      <c r="AA119" s="1">
        <f t="shared" si="21"/>
        <v>2</v>
      </c>
      <c r="AB119" s="1">
        <f t="shared" si="22"/>
        <v>1</v>
      </c>
      <c r="AC119" s="1">
        <f t="shared" si="23"/>
        <v>0</v>
      </c>
      <c r="AD119" s="1">
        <f t="shared" si="24"/>
        <v>0</v>
      </c>
      <c r="AE119" s="1">
        <f t="shared" si="25"/>
        <v>0</v>
      </c>
      <c r="AF119" s="1">
        <f t="shared" si="26"/>
        <v>0</v>
      </c>
      <c r="AG119" s="1">
        <f t="shared" si="27"/>
        <v>0</v>
      </c>
      <c r="AH119" s="1">
        <f t="shared" si="28"/>
        <v>0</v>
      </c>
      <c r="AI119" s="9">
        <f t="shared" si="29"/>
        <v>22.857142857142858</v>
      </c>
    </row>
    <row r="120" spans="1:35" ht="15">
      <c r="A120" s="1">
        <v>51198</v>
      </c>
      <c r="B120" s="1">
        <v>6</v>
      </c>
      <c r="C120" s="1">
        <v>6</v>
      </c>
      <c r="D120" s="2">
        <v>5.435</v>
      </c>
      <c r="E120" s="3">
        <v>4</v>
      </c>
      <c r="F120" s="1">
        <v>214</v>
      </c>
      <c r="G120" s="1">
        <v>82</v>
      </c>
      <c r="H120" s="1">
        <v>46</v>
      </c>
      <c r="I120" s="1">
        <v>17</v>
      </c>
      <c r="J120" s="1">
        <v>6</v>
      </c>
      <c r="K120" s="1">
        <v>1</v>
      </c>
      <c r="L120" s="1">
        <v>0</v>
      </c>
      <c r="M120" s="1">
        <v>0</v>
      </c>
      <c r="N120" s="1">
        <v>1</v>
      </c>
      <c r="O120" s="1">
        <v>1</v>
      </c>
      <c r="P120" s="1">
        <v>0</v>
      </c>
      <c r="Q120" s="1">
        <v>0</v>
      </c>
      <c r="R120" s="1">
        <v>0</v>
      </c>
      <c r="S120" s="1">
        <v>0</v>
      </c>
      <c r="T120" s="1">
        <v>2</v>
      </c>
      <c r="U120" s="1">
        <f t="shared" si="15"/>
        <v>368</v>
      </c>
      <c r="V120" s="1">
        <f t="shared" si="16"/>
        <v>154</v>
      </c>
      <c r="W120" s="1">
        <f t="shared" si="17"/>
        <v>72</v>
      </c>
      <c r="X120" s="1">
        <f t="shared" si="18"/>
        <v>26</v>
      </c>
      <c r="Y120" s="1">
        <f t="shared" si="19"/>
        <v>9</v>
      </c>
      <c r="Z120" s="1">
        <f t="shared" si="20"/>
        <v>3</v>
      </c>
      <c r="AA120" s="1">
        <f t="shared" si="21"/>
        <v>2</v>
      </c>
      <c r="AB120" s="1">
        <f t="shared" si="22"/>
        <v>2</v>
      </c>
      <c r="AC120" s="1">
        <f t="shared" si="23"/>
        <v>2</v>
      </c>
      <c r="AD120" s="1">
        <f t="shared" si="24"/>
        <v>1</v>
      </c>
      <c r="AE120" s="1">
        <f t="shared" si="25"/>
        <v>0</v>
      </c>
      <c r="AF120" s="1">
        <f t="shared" si="26"/>
        <v>0</v>
      </c>
      <c r="AG120" s="1">
        <f t="shared" si="27"/>
        <v>0</v>
      </c>
      <c r="AH120" s="1">
        <f t="shared" si="28"/>
        <v>0</v>
      </c>
      <c r="AI120" s="9">
        <f t="shared" si="29"/>
        <v>19.565217391304348</v>
      </c>
    </row>
    <row r="121" spans="1:35" ht="15">
      <c r="A121" s="1">
        <v>51198</v>
      </c>
      <c r="B121" s="1">
        <v>6</v>
      </c>
      <c r="C121" s="1">
        <v>7</v>
      </c>
      <c r="D121" s="2">
        <v>5.475</v>
      </c>
      <c r="E121" s="3">
        <v>4</v>
      </c>
      <c r="F121" s="1">
        <v>188</v>
      </c>
      <c r="G121" s="1">
        <v>86</v>
      </c>
      <c r="H121" s="1">
        <v>56</v>
      </c>
      <c r="I121" s="1">
        <v>39</v>
      </c>
      <c r="J121" s="1">
        <v>25</v>
      </c>
      <c r="K121" s="1">
        <v>5</v>
      </c>
      <c r="L121" s="1">
        <v>1</v>
      </c>
      <c r="M121" s="1">
        <v>1</v>
      </c>
      <c r="N121" s="1">
        <v>0</v>
      </c>
      <c r="O121" s="1">
        <v>0</v>
      </c>
      <c r="P121" s="1">
        <v>0</v>
      </c>
      <c r="Q121" s="1">
        <v>0</v>
      </c>
      <c r="R121" s="1">
        <v>1</v>
      </c>
      <c r="S121" s="1">
        <v>0</v>
      </c>
      <c r="T121" s="1">
        <v>2</v>
      </c>
      <c r="U121" s="1">
        <f t="shared" si="15"/>
        <v>402</v>
      </c>
      <c r="V121" s="1">
        <f t="shared" si="16"/>
        <v>214</v>
      </c>
      <c r="W121" s="1">
        <f t="shared" si="17"/>
        <v>128</v>
      </c>
      <c r="X121" s="1">
        <f t="shared" si="18"/>
        <v>72</v>
      </c>
      <c r="Y121" s="1">
        <f t="shared" si="19"/>
        <v>33</v>
      </c>
      <c r="Z121" s="1">
        <f t="shared" si="20"/>
        <v>8</v>
      </c>
      <c r="AA121" s="1">
        <f t="shared" si="21"/>
        <v>3</v>
      </c>
      <c r="AB121" s="1">
        <f t="shared" si="22"/>
        <v>2</v>
      </c>
      <c r="AC121" s="1">
        <f t="shared" si="23"/>
        <v>1</v>
      </c>
      <c r="AD121" s="1">
        <f t="shared" si="24"/>
        <v>1</v>
      </c>
      <c r="AE121" s="1">
        <f t="shared" si="25"/>
        <v>1</v>
      </c>
      <c r="AF121" s="1">
        <f t="shared" si="26"/>
        <v>1</v>
      </c>
      <c r="AG121" s="1">
        <f t="shared" si="27"/>
        <v>1</v>
      </c>
      <c r="AH121" s="1">
        <f t="shared" si="28"/>
        <v>0</v>
      </c>
      <c r="AI121" s="9">
        <f t="shared" si="29"/>
        <v>31.8407960199005</v>
      </c>
    </row>
    <row r="122" spans="1:35" ht="15">
      <c r="A122" s="1">
        <v>51198</v>
      </c>
      <c r="B122" s="1">
        <v>6</v>
      </c>
      <c r="C122" s="1">
        <v>8</v>
      </c>
      <c r="D122" s="2">
        <v>5.515</v>
      </c>
      <c r="E122" s="3">
        <v>4</v>
      </c>
      <c r="F122" s="1">
        <v>208</v>
      </c>
      <c r="G122" s="1">
        <v>104</v>
      </c>
      <c r="H122" s="1">
        <v>51</v>
      </c>
      <c r="I122" s="1">
        <v>23</v>
      </c>
      <c r="J122" s="1">
        <v>12</v>
      </c>
      <c r="K122" s="1">
        <v>10</v>
      </c>
      <c r="L122" s="1">
        <v>4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2</v>
      </c>
      <c r="U122" s="1">
        <f t="shared" si="15"/>
        <v>412</v>
      </c>
      <c r="V122" s="1">
        <f t="shared" si="16"/>
        <v>204</v>
      </c>
      <c r="W122" s="1">
        <f t="shared" si="17"/>
        <v>100</v>
      </c>
      <c r="X122" s="1">
        <f t="shared" si="18"/>
        <v>49</v>
      </c>
      <c r="Y122" s="1">
        <f t="shared" si="19"/>
        <v>26</v>
      </c>
      <c r="Z122" s="1">
        <f t="shared" si="20"/>
        <v>14</v>
      </c>
      <c r="AA122" s="1">
        <f t="shared" si="21"/>
        <v>4</v>
      </c>
      <c r="AB122" s="1">
        <f t="shared" si="22"/>
        <v>0</v>
      </c>
      <c r="AC122" s="1">
        <f t="shared" si="23"/>
        <v>0</v>
      </c>
      <c r="AD122" s="1">
        <f t="shared" si="24"/>
        <v>0</v>
      </c>
      <c r="AE122" s="1">
        <f t="shared" si="25"/>
        <v>0</v>
      </c>
      <c r="AF122" s="1">
        <f t="shared" si="26"/>
        <v>0</v>
      </c>
      <c r="AG122" s="1">
        <f t="shared" si="27"/>
        <v>0</v>
      </c>
      <c r="AH122" s="1">
        <f t="shared" si="28"/>
        <v>0</v>
      </c>
      <c r="AI122" s="9">
        <f t="shared" si="29"/>
        <v>24.271844660194176</v>
      </c>
    </row>
    <row r="123" spans="1:35" ht="15">
      <c r="A123" s="1">
        <v>51198</v>
      </c>
      <c r="B123" s="1">
        <v>6</v>
      </c>
      <c r="C123" s="1">
        <v>9</v>
      </c>
      <c r="D123" s="2">
        <v>5.555</v>
      </c>
      <c r="E123" s="3">
        <v>4</v>
      </c>
      <c r="F123" s="1">
        <v>191</v>
      </c>
      <c r="G123" s="1">
        <v>49</v>
      </c>
      <c r="H123" s="1">
        <v>23</v>
      </c>
      <c r="I123" s="1">
        <v>11</v>
      </c>
      <c r="J123" s="1">
        <v>4</v>
      </c>
      <c r="K123" s="1">
        <v>0</v>
      </c>
      <c r="L123" s="1">
        <v>2</v>
      </c>
      <c r="M123" s="1">
        <v>0</v>
      </c>
      <c r="N123" s="1">
        <v>1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2</v>
      </c>
      <c r="U123" s="1">
        <f t="shared" si="15"/>
        <v>281</v>
      </c>
      <c r="V123" s="1">
        <f t="shared" si="16"/>
        <v>90</v>
      </c>
      <c r="W123" s="1">
        <f t="shared" si="17"/>
        <v>41</v>
      </c>
      <c r="X123" s="1">
        <f t="shared" si="18"/>
        <v>18</v>
      </c>
      <c r="Y123" s="1">
        <f t="shared" si="19"/>
        <v>7</v>
      </c>
      <c r="Z123" s="1">
        <f t="shared" si="20"/>
        <v>3</v>
      </c>
      <c r="AA123" s="1">
        <f t="shared" si="21"/>
        <v>3</v>
      </c>
      <c r="AB123" s="1">
        <f t="shared" si="22"/>
        <v>1</v>
      </c>
      <c r="AC123" s="1">
        <f t="shared" si="23"/>
        <v>1</v>
      </c>
      <c r="AD123" s="1">
        <f t="shared" si="24"/>
        <v>0</v>
      </c>
      <c r="AE123" s="1">
        <f t="shared" si="25"/>
        <v>0</v>
      </c>
      <c r="AF123" s="1">
        <f t="shared" si="26"/>
        <v>0</v>
      </c>
      <c r="AG123" s="1">
        <f t="shared" si="27"/>
        <v>0</v>
      </c>
      <c r="AH123" s="1">
        <f t="shared" si="28"/>
        <v>0</v>
      </c>
      <c r="AI123" s="9">
        <f t="shared" si="29"/>
        <v>14.590747330960854</v>
      </c>
    </row>
    <row r="124" spans="1:35" ht="15">
      <c r="A124" s="1">
        <v>51198</v>
      </c>
      <c r="B124" s="1">
        <v>6</v>
      </c>
      <c r="C124" s="1">
        <v>10</v>
      </c>
      <c r="D124" s="2">
        <v>5.595</v>
      </c>
      <c r="E124" s="3">
        <v>4</v>
      </c>
      <c r="F124" s="1">
        <v>101</v>
      </c>
      <c r="G124" s="1">
        <v>41</v>
      </c>
      <c r="H124" s="1">
        <v>26</v>
      </c>
      <c r="I124" s="1">
        <v>7</v>
      </c>
      <c r="J124" s="1">
        <v>3</v>
      </c>
      <c r="K124" s="1">
        <v>1</v>
      </c>
      <c r="L124" s="1">
        <v>0</v>
      </c>
      <c r="M124" s="1">
        <v>0</v>
      </c>
      <c r="N124" s="1">
        <v>1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2</v>
      </c>
      <c r="U124" s="1">
        <f t="shared" si="15"/>
        <v>180</v>
      </c>
      <c r="V124" s="1">
        <f t="shared" si="16"/>
        <v>79</v>
      </c>
      <c r="W124" s="1">
        <f t="shared" si="17"/>
        <v>38</v>
      </c>
      <c r="X124" s="1">
        <f t="shared" si="18"/>
        <v>12</v>
      </c>
      <c r="Y124" s="1">
        <f t="shared" si="19"/>
        <v>5</v>
      </c>
      <c r="Z124" s="1">
        <f t="shared" si="20"/>
        <v>2</v>
      </c>
      <c r="AA124" s="1">
        <f t="shared" si="21"/>
        <v>1</v>
      </c>
      <c r="AB124" s="1">
        <f t="shared" si="22"/>
        <v>1</v>
      </c>
      <c r="AC124" s="1">
        <f t="shared" si="23"/>
        <v>1</v>
      </c>
      <c r="AD124" s="1">
        <f t="shared" si="24"/>
        <v>0</v>
      </c>
      <c r="AE124" s="1">
        <f t="shared" si="25"/>
        <v>0</v>
      </c>
      <c r="AF124" s="1">
        <f t="shared" si="26"/>
        <v>0</v>
      </c>
      <c r="AG124" s="1">
        <f t="shared" si="27"/>
        <v>0</v>
      </c>
      <c r="AH124" s="1">
        <f t="shared" si="28"/>
        <v>0</v>
      </c>
      <c r="AI124" s="9">
        <f t="shared" si="29"/>
        <v>21.11111111111111</v>
      </c>
    </row>
    <row r="125" spans="1:35" ht="15">
      <c r="A125" s="1">
        <v>51198</v>
      </c>
      <c r="B125" s="1">
        <v>6</v>
      </c>
      <c r="C125" s="1">
        <v>11</v>
      </c>
      <c r="D125" s="2">
        <v>5.635</v>
      </c>
      <c r="E125" s="3">
        <v>4</v>
      </c>
      <c r="F125" s="1">
        <v>143</v>
      </c>
      <c r="G125" s="1">
        <v>74</v>
      </c>
      <c r="H125" s="1">
        <v>36</v>
      </c>
      <c r="I125" s="1">
        <v>14</v>
      </c>
      <c r="J125" s="1">
        <v>3</v>
      </c>
      <c r="K125" s="1">
        <v>1</v>
      </c>
      <c r="L125" s="1">
        <v>1</v>
      </c>
      <c r="M125" s="1">
        <v>0</v>
      </c>
      <c r="N125" s="1">
        <v>1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2</v>
      </c>
      <c r="U125" s="1">
        <f t="shared" si="15"/>
        <v>273</v>
      </c>
      <c r="V125" s="1">
        <f t="shared" si="16"/>
        <v>130</v>
      </c>
      <c r="W125" s="1">
        <f t="shared" si="17"/>
        <v>56</v>
      </c>
      <c r="X125" s="1">
        <f t="shared" si="18"/>
        <v>20</v>
      </c>
      <c r="Y125" s="1">
        <f t="shared" si="19"/>
        <v>6</v>
      </c>
      <c r="Z125" s="1">
        <f t="shared" si="20"/>
        <v>3</v>
      </c>
      <c r="AA125" s="1">
        <f t="shared" si="21"/>
        <v>2</v>
      </c>
      <c r="AB125" s="1">
        <f t="shared" si="22"/>
        <v>1</v>
      </c>
      <c r="AC125" s="1">
        <f t="shared" si="23"/>
        <v>1</v>
      </c>
      <c r="AD125" s="1">
        <f t="shared" si="24"/>
        <v>0</v>
      </c>
      <c r="AE125" s="1">
        <f t="shared" si="25"/>
        <v>0</v>
      </c>
      <c r="AF125" s="1">
        <f t="shared" si="26"/>
        <v>0</v>
      </c>
      <c r="AG125" s="1">
        <f t="shared" si="27"/>
        <v>0</v>
      </c>
      <c r="AH125" s="1">
        <f t="shared" si="28"/>
        <v>0</v>
      </c>
      <c r="AI125" s="9">
        <f t="shared" si="29"/>
        <v>20.51282051282051</v>
      </c>
    </row>
    <row r="126" spans="1:35" ht="15">
      <c r="A126" s="1">
        <v>51198</v>
      </c>
      <c r="B126" s="1">
        <v>6</v>
      </c>
      <c r="C126" s="1">
        <v>12</v>
      </c>
      <c r="D126" s="2">
        <v>5.675</v>
      </c>
      <c r="E126" s="3">
        <v>5.5</v>
      </c>
      <c r="F126" s="1">
        <v>110</v>
      </c>
      <c r="G126" s="1">
        <v>57</v>
      </c>
      <c r="H126" s="1">
        <v>23</v>
      </c>
      <c r="I126" s="1">
        <v>14</v>
      </c>
      <c r="J126" s="1">
        <v>5</v>
      </c>
      <c r="K126" s="1">
        <v>3</v>
      </c>
      <c r="L126" s="1">
        <v>0</v>
      </c>
      <c r="M126" s="1">
        <v>1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2</v>
      </c>
      <c r="U126" s="1">
        <f t="shared" si="15"/>
        <v>213</v>
      </c>
      <c r="V126" s="1">
        <f t="shared" si="16"/>
        <v>103</v>
      </c>
      <c r="W126" s="1">
        <f t="shared" si="17"/>
        <v>46</v>
      </c>
      <c r="X126" s="1">
        <f t="shared" si="18"/>
        <v>23</v>
      </c>
      <c r="Y126" s="1">
        <f t="shared" si="19"/>
        <v>9</v>
      </c>
      <c r="Z126" s="1">
        <f t="shared" si="20"/>
        <v>4</v>
      </c>
      <c r="AA126" s="1">
        <f t="shared" si="21"/>
        <v>1</v>
      </c>
      <c r="AB126" s="1">
        <f t="shared" si="22"/>
        <v>1</v>
      </c>
      <c r="AC126" s="1">
        <f t="shared" si="23"/>
        <v>0</v>
      </c>
      <c r="AD126" s="1">
        <f t="shared" si="24"/>
        <v>0</v>
      </c>
      <c r="AE126" s="1">
        <f t="shared" si="25"/>
        <v>0</v>
      </c>
      <c r="AF126" s="1">
        <f t="shared" si="26"/>
        <v>0</v>
      </c>
      <c r="AG126" s="1">
        <f t="shared" si="27"/>
        <v>0</v>
      </c>
      <c r="AH126" s="1">
        <f t="shared" si="28"/>
        <v>0</v>
      </c>
      <c r="AI126" s="9">
        <f t="shared" si="29"/>
        <v>21.5962441314554</v>
      </c>
    </row>
    <row r="127" spans="1:35" ht="15">
      <c r="A127" s="1">
        <v>51198</v>
      </c>
      <c r="B127" s="1">
        <v>6</v>
      </c>
      <c r="C127" s="1">
        <v>13</v>
      </c>
      <c r="D127" s="2">
        <v>5.73</v>
      </c>
      <c r="E127" s="3">
        <v>5.5</v>
      </c>
      <c r="F127" s="1">
        <v>153</v>
      </c>
      <c r="G127" s="1">
        <v>64</v>
      </c>
      <c r="H127" s="1">
        <v>34</v>
      </c>
      <c r="I127" s="1">
        <v>23</v>
      </c>
      <c r="J127" s="1">
        <v>20</v>
      </c>
      <c r="K127" s="1">
        <v>10</v>
      </c>
      <c r="L127" s="1">
        <v>4</v>
      </c>
      <c r="M127" s="1">
        <v>4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2</v>
      </c>
      <c r="U127" s="1">
        <f t="shared" si="15"/>
        <v>312</v>
      </c>
      <c r="V127" s="1">
        <f t="shared" si="16"/>
        <v>159</v>
      </c>
      <c r="W127" s="1">
        <f t="shared" si="17"/>
        <v>95</v>
      </c>
      <c r="X127" s="1">
        <f t="shared" si="18"/>
        <v>61</v>
      </c>
      <c r="Y127" s="1">
        <f t="shared" si="19"/>
        <v>38</v>
      </c>
      <c r="Z127" s="1">
        <f t="shared" si="20"/>
        <v>18</v>
      </c>
      <c r="AA127" s="1">
        <f t="shared" si="21"/>
        <v>8</v>
      </c>
      <c r="AB127" s="1">
        <f t="shared" si="22"/>
        <v>4</v>
      </c>
      <c r="AC127" s="1">
        <f t="shared" si="23"/>
        <v>0</v>
      </c>
      <c r="AD127" s="1">
        <f t="shared" si="24"/>
        <v>0</v>
      </c>
      <c r="AE127" s="1">
        <f t="shared" si="25"/>
        <v>0</v>
      </c>
      <c r="AF127" s="1">
        <f t="shared" si="26"/>
        <v>0</v>
      </c>
      <c r="AG127" s="1">
        <f t="shared" si="27"/>
        <v>0</v>
      </c>
      <c r="AH127" s="1">
        <f t="shared" si="28"/>
        <v>0</v>
      </c>
      <c r="AI127" s="9">
        <f t="shared" si="29"/>
        <v>30.448717948717945</v>
      </c>
    </row>
    <row r="128" spans="1:35" ht="15">
      <c r="A128" s="1">
        <v>51198</v>
      </c>
      <c r="B128" s="1">
        <v>6</v>
      </c>
      <c r="C128" s="1">
        <v>14</v>
      </c>
      <c r="D128" s="2">
        <v>5.785</v>
      </c>
      <c r="E128" s="3">
        <v>4.2</v>
      </c>
      <c r="F128" s="1">
        <v>244</v>
      </c>
      <c r="G128" s="1">
        <v>121</v>
      </c>
      <c r="H128" s="1">
        <v>53</v>
      </c>
      <c r="I128" s="1">
        <v>30</v>
      </c>
      <c r="J128" s="1">
        <v>11</v>
      </c>
      <c r="K128" s="1">
        <v>7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2</v>
      </c>
      <c r="U128" s="1">
        <f t="shared" si="15"/>
        <v>466</v>
      </c>
      <c r="V128" s="1">
        <f t="shared" si="16"/>
        <v>222</v>
      </c>
      <c r="W128" s="1">
        <f t="shared" si="17"/>
        <v>101</v>
      </c>
      <c r="X128" s="1">
        <f t="shared" si="18"/>
        <v>48</v>
      </c>
      <c r="Y128" s="1">
        <f t="shared" si="19"/>
        <v>18</v>
      </c>
      <c r="Z128" s="1">
        <f t="shared" si="20"/>
        <v>7</v>
      </c>
      <c r="AA128" s="1">
        <f t="shared" si="21"/>
        <v>0</v>
      </c>
      <c r="AB128" s="1">
        <f t="shared" si="22"/>
        <v>0</v>
      </c>
      <c r="AC128" s="1">
        <f t="shared" si="23"/>
        <v>0</v>
      </c>
      <c r="AD128" s="1">
        <f t="shared" si="24"/>
        <v>0</v>
      </c>
      <c r="AE128" s="1">
        <f t="shared" si="25"/>
        <v>0</v>
      </c>
      <c r="AF128" s="1">
        <f t="shared" si="26"/>
        <v>0</v>
      </c>
      <c r="AG128" s="1">
        <f t="shared" si="27"/>
        <v>0</v>
      </c>
      <c r="AH128" s="1">
        <f t="shared" si="28"/>
        <v>0</v>
      </c>
      <c r="AI128" s="9">
        <f t="shared" si="29"/>
        <v>21.67381974248927</v>
      </c>
    </row>
    <row r="129" spans="1:35" ht="15">
      <c r="A129" s="1">
        <v>51198</v>
      </c>
      <c r="B129" s="1">
        <v>6</v>
      </c>
      <c r="C129" s="1">
        <v>15</v>
      </c>
      <c r="D129" s="2">
        <v>5.827</v>
      </c>
      <c r="E129" s="3">
        <v>4.2</v>
      </c>
      <c r="F129" s="1">
        <v>250</v>
      </c>
      <c r="G129" s="1">
        <v>93</v>
      </c>
      <c r="H129" s="1">
        <v>40</v>
      </c>
      <c r="I129" s="1">
        <v>15</v>
      </c>
      <c r="J129" s="1">
        <v>7</v>
      </c>
      <c r="K129" s="1">
        <v>3</v>
      </c>
      <c r="L129" s="1">
        <v>1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2</v>
      </c>
      <c r="U129" s="1">
        <f t="shared" si="15"/>
        <v>409</v>
      </c>
      <c r="V129" s="1">
        <f t="shared" si="16"/>
        <v>159</v>
      </c>
      <c r="W129" s="1">
        <f t="shared" si="17"/>
        <v>66</v>
      </c>
      <c r="X129" s="1">
        <f t="shared" si="18"/>
        <v>26</v>
      </c>
      <c r="Y129" s="1">
        <f t="shared" si="19"/>
        <v>11</v>
      </c>
      <c r="Z129" s="1">
        <f t="shared" si="20"/>
        <v>4</v>
      </c>
      <c r="AA129" s="1">
        <f t="shared" si="21"/>
        <v>1</v>
      </c>
      <c r="AB129" s="1">
        <f t="shared" si="22"/>
        <v>0</v>
      </c>
      <c r="AC129" s="1">
        <f t="shared" si="23"/>
        <v>0</v>
      </c>
      <c r="AD129" s="1">
        <f t="shared" si="24"/>
        <v>0</v>
      </c>
      <c r="AE129" s="1">
        <f t="shared" si="25"/>
        <v>0</v>
      </c>
      <c r="AF129" s="1">
        <f t="shared" si="26"/>
        <v>0</v>
      </c>
      <c r="AG129" s="1">
        <f t="shared" si="27"/>
        <v>0</v>
      </c>
      <c r="AH129" s="1">
        <f t="shared" si="28"/>
        <v>0</v>
      </c>
      <c r="AI129" s="9">
        <f t="shared" si="29"/>
        <v>16.13691931540342</v>
      </c>
    </row>
    <row r="130" spans="1:35" ht="15">
      <c r="A130" s="1">
        <v>51198</v>
      </c>
      <c r="B130" s="1">
        <v>6</v>
      </c>
      <c r="C130" s="1">
        <v>16</v>
      </c>
      <c r="D130" s="2">
        <v>5.869</v>
      </c>
      <c r="E130" s="3">
        <v>4.2</v>
      </c>
      <c r="F130" s="1">
        <v>238</v>
      </c>
      <c r="G130" s="1">
        <v>84</v>
      </c>
      <c r="H130" s="1">
        <v>31</v>
      </c>
      <c r="I130" s="1">
        <v>13</v>
      </c>
      <c r="J130" s="1">
        <v>3</v>
      </c>
      <c r="K130" s="1">
        <v>1</v>
      </c>
      <c r="L130" s="1">
        <v>2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2</v>
      </c>
      <c r="U130" s="1">
        <f t="shared" si="15"/>
        <v>372</v>
      </c>
      <c r="V130" s="1">
        <f t="shared" si="16"/>
        <v>134</v>
      </c>
      <c r="W130" s="1">
        <f t="shared" si="17"/>
        <v>50</v>
      </c>
      <c r="X130" s="1">
        <f t="shared" si="18"/>
        <v>19</v>
      </c>
      <c r="Y130" s="1">
        <f t="shared" si="19"/>
        <v>6</v>
      </c>
      <c r="Z130" s="1">
        <f t="shared" si="20"/>
        <v>3</v>
      </c>
      <c r="AA130" s="1">
        <f t="shared" si="21"/>
        <v>2</v>
      </c>
      <c r="AB130" s="1">
        <f t="shared" si="22"/>
        <v>0</v>
      </c>
      <c r="AC130" s="1">
        <f t="shared" si="23"/>
        <v>0</v>
      </c>
      <c r="AD130" s="1">
        <f t="shared" si="24"/>
        <v>0</v>
      </c>
      <c r="AE130" s="1">
        <f t="shared" si="25"/>
        <v>0</v>
      </c>
      <c r="AF130" s="1">
        <f t="shared" si="26"/>
        <v>0</v>
      </c>
      <c r="AG130" s="1">
        <f t="shared" si="27"/>
        <v>0</v>
      </c>
      <c r="AH130" s="1">
        <f t="shared" si="28"/>
        <v>0</v>
      </c>
      <c r="AI130" s="9">
        <f t="shared" si="29"/>
        <v>13.440860215053762</v>
      </c>
    </row>
    <row r="131" spans="1:35" ht="15">
      <c r="A131" s="1">
        <v>51198</v>
      </c>
      <c r="B131" s="1">
        <v>6</v>
      </c>
      <c r="C131" s="1">
        <v>17</v>
      </c>
      <c r="D131" s="2">
        <v>5.911</v>
      </c>
      <c r="E131" s="3">
        <v>5.4</v>
      </c>
      <c r="F131" s="1">
        <v>658</v>
      </c>
      <c r="G131" s="1">
        <v>289</v>
      </c>
      <c r="H131" s="1">
        <v>161</v>
      </c>
      <c r="I131" s="1">
        <v>89</v>
      </c>
      <c r="J131" s="1">
        <v>36</v>
      </c>
      <c r="K131" s="1">
        <v>11</v>
      </c>
      <c r="L131" s="1">
        <v>13</v>
      </c>
      <c r="M131" s="1">
        <v>4</v>
      </c>
      <c r="N131" s="1">
        <v>3</v>
      </c>
      <c r="O131" s="1">
        <v>0</v>
      </c>
      <c r="P131" s="1">
        <v>0</v>
      </c>
      <c r="Q131" s="1">
        <v>1</v>
      </c>
      <c r="R131" s="1">
        <v>0</v>
      </c>
      <c r="S131" s="1">
        <v>0</v>
      </c>
      <c r="T131" s="1">
        <v>2</v>
      </c>
      <c r="U131" s="1">
        <f t="shared" si="15"/>
        <v>1265</v>
      </c>
      <c r="V131" s="1">
        <f t="shared" si="16"/>
        <v>607</v>
      </c>
      <c r="W131" s="1">
        <f t="shared" si="17"/>
        <v>318</v>
      </c>
      <c r="X131" s="1">
        <f t="shared" si="18"/>
        <v>157</v>
      </c>
      <c r="Y131" s="1">
        <f t="shared" si="19"/>
        <v>68</v>
      </c>
      <c r="Z131" s="1">
        <f t="shared" si="20"/>
        <v>32</v>
      </c>
      <c r="AA131" s="1">
        <f t="shared" si="21"/>
        <v>21</v>
      </c>
      <c r="AB131" s="1">
        <f t="shared" si="22"/>
        <v>8</v>
      </c>
      <c r="AC131" s="1">
        <f t="shared" si="23"/>
        <v>4</v>
      </c>
      <c r="AD131" s="1">
        <f t="shared" si="24"/>
        <v>1</v>
      </c>
      <c r="AE131" s="1">
        <f t="shared" si="25"/>
        <v>1</v>
      </c>
      <c r="AF131" s="1">
        <f t="shared" si="26"/>
        <v>1</v>
      </c>
      <c r="AG131" s="1">
        <f t="shared" si="27"/>
        <v>0</v>
      </c>
      <c r="AH131" s="1">
        <f t="shared" si="28"/>
        <v>0</v>
      </c>
      <c r="AI131" s="9">
        <f t="shared" si="29"/>
        <v>25.138339920948617</v>
      </c>
    </row>
    <row r="132" spans="1:35" ht="15">
      <c r="A132" s="1">
        <v>51198</v>
      </c>
      <c r="B132" s="1">
        <v>6</v>
      </c>
      <c r="C132" s="1">
        <v>18</v>
      </c>
      <c r="D132" s="2">
        <v>5.965</v>
      </c>
      <c r="E132" s="3">
        <v>5.5</v>
      </c>
      <c r="F132" s="1">
        <v>318</v>
      </c>
      <c r="G132" s="1">
        <v>133</v>
      </c>
      <c r="H132" s="1">
        <v>83</v>
      </c>
      <c r="I132" s="1">
        <v>40</v>
      </c>
      <c r="J132" s="1">
        <v>10</v>
      </c>
      <c r="K132" s="1">
        <v>5</v>
      </c>
      <c r="L132" s="1">
        <v>0</v>
      </c>
      <c r="M132" s="1">
        <v>1</v>
      </c>
      <c r="N132" s="1">
        <v>0</v>
      </c>
      <c r="O132" s="1">
        <v>0</v>
      </c>
      <c r="P132" s="1">
        <v>0</v>
      </c>
      <c r="Q132" s="1">
        <v>0</v>
      </c>
      <c r="R132" s="1">
        <v>1</v>
      </c>
      <c r="S132" s="1">
        <v>0</v>
      </c>
      <c r="T132" s="1">
        <v>2</v>
      </c>
      <c r="U132" s="1">
        <f t="shared" si="15"/>
        <v>591</v>
      </c>
      <c r="V132" s="1">
        <f t="shared" si="16"/>
        <v>273</v>
      </c>
      <c r="W132" s="1">
        <f t="shared" si="17"/>
        <v>140</v>
      </c>
      <c r="X132" s="1">
        <f t="shared" si="18"/>
        <v>57</v>
      </c>
      <c r="Y132" s="1">
        <f t="shared" si="19"/>
        <v>17</v>
      </c>
      <c r="Z132" s="1">
        <f t="shared" si="20"/>
        <v>7</v>
      </c>
      <c r="AA132" s="1">
        <f t="shared" si="21"/>
        <v>2</v>
      </c>
      <c r="AB132" s="1">
        <f t="shared" si="22"/>
        <v>2</v>
      </c>
      <c r="AC132" s="1">
        <f t="shared" si="23"/>
        <v>1</v>
      </c>
      <c r="AD132" s="1">
        <f t="shared" si="24"/>
        <v>1</v>
      </c>
      <c r="AE132" s="1">
        <f t="shared" si="25"/>
        <v>1</v>
      </c>
      <c r="AF132" s="1">
        <f t="shared" si="26"/>
        <v>1</v>
      </c>
      <c r="AG132" s="1">
        <f t="shared" si="27"/>
        <v>1</v>
      </c>
      <c r="AH132" s="1">
        <f t="shared" si="28"/>
        <v>0</v>
      </c>
      <c r="AI132" s="9">
        <f t="shared" si="29"/>
        <v>23.688663282571913</v>
      </c>
    </row>
    <row r="133" spans="1:35" ht="15">
      <c r="A133" s="1">
        <v>51198</v>
      </c>
      <c r="B133" s="1">
        <v>6</v>
      </c>
      <c r="C133" s="1">
        <v>19</v>
      </c>
      <c r="D133" s="2">
        <v>6.02</v>
      </c>
      <c r="E133" s="3">
        <v>4</v>
      </c>
      <c r="F133" s="1">
        <v>295</v>
      </c>
      <c r="G133" s="1">
        <v>209</v>
      </c>
      <c r="H133" s="1">
        <v>142</v>
      </c>
      <c r="I133" s="1">
        <v>95</v>
      </c>
      <c r="J133" s="1">
        <v>49</v>
      </c>
      <c r="K133" s="1">
        <v>10</v>
      </c>
      <c r="L133" s="1">
        <v>4</v>
      </c>
      <c r="M133" s="1">
        <v>2</v>
      </c>
      <c r="N133" s="1">
        <v>0</v>
      </c>
      <c r="O133" s="1">
        <v>1</v>
      </c>
      <c r="P133" s="1">
        <v>0</v>
      </c>
      <c r="Q133" s="1">
        <v>0</v>
      </c>
      <c r="R133" s="1">
        <v>0</v>
      </c>
      <c r="S133" s="1">
        <v>0</v>
      </c>
      <c r="T133" s="1">
        <v>2</v>
      </c>
      <c r="U133" s="1">
        <f t="shared" si="15"/>
        <v>807</v>
      </c>
      <c r="V133" s="1">
        <f t="shared" si="16"/>
        <v>512</v>
      </c>
      <c r="W133" s="1">
        <f t="shared" si="17"/>
        <v>303</v>
      </c>
      <c r="X133" s="1">
        <f t="shared" si="18"/>
        <v>161</v>
      </c>
      <c r="Y133" s="1">
        <f t="shared" si="19"/>
        <v>66</v>
      </c>
      <c r="Z133" s="1">
        <f t="shared" si="20"/>
        <v>17</v>
      </c>
      <c r="AA133" s="1">
        <f t="shared" si="21"/>
        <v>7</v>
      </c>
      <c r="AB133" s="1">
        <f t="shared" si="22"/>
        <v>3</v>
      </c>
      <c r="AC133" s="1">
        <f t="shared" si="23"/>
        <v>1</v>
      </c>
      <c r="AD133" s="1">
        <f t="shared" si="24"/>
        <v>1</v>
      </c>
      <c r="AE133" s="1">
        <f t="shared" si="25"/>
        <v>0</v>
      </c>
      <c r="AF133" s="1">
        <f t="shared" si="26"/>
        <v>0</v>
      </c>
      <c r="AG133" s="1">
        <f t="shared" si="27"/>
        <v>0</v>
      </c>
      <c r="AH133" s="1">
        <f t="shared" si="28"/>
        <v>0</v>
      </c>
      <c r="AI133" s="9">
        <f t="shared" si="29"/>
        <v>37.54646840148699</v>
      </c>
    </row>
    <row r="134" spans="1:35" ht="15">
      <c r="A134" s="1">
        <v>51198</v>
      </c>
      <c r="B134" s="1">
        <v>6</v>
      </c>
      <c r="C134" s="1">
        <v>20</v>
      </c>
      <c r="D134" s="2">
        <v>6.06</v>
      </c>
      <c r="E134" s="3">
        <v>4</v>
      </c>
      <c r="F134" s="1">
        <v>363</v>
      </c>
      <c r="G134" s="1">
        <v>270</v>
      </c>
      <c r="H134" s="1">
        <v>185</v>
      </c>
      <c r="I134" s="1">
        <v>119</v>
      </c>
      <c r="J134" s="1">
        <v>63</v>
      </c>
      <c r="K134" s="1">
        <v>18</v>
      </c>
      <c r="L134" s="1">
        <v>3</v>
      </c>
      <c r="M134" s="1">
        <v>1</v>
      </c>
      <c r="N134" s="1">
        <v>0</v>
      </c>
      <c r="O134" s="1">
        <v>0</v>
      </c>
      <c r="P134" s="1">
        <v>0</v>
      </c>
      <c r="Q134" s="1">
        <v>0</v>
      </c>
      <c r="R134" s="1">
        <v>1</v>
      </c>
      <c r="S134" s="1">
        <v>0</v>
      </c>
      <c r="T134" s="1">
        <v>2</v>
      </c>
      <c r="U134" s="1">
        <f t="shared" si="15"/>
        <v>1023</v>
      </c>
      <c r="V134" s="1">
        <f t="shared" si="16"/>
        <v>660</v>
      </c>
      <c r="W134" s="1">
        <f t="shared" si="17"/>
        <v>390</v>
      </c>
      <c r="X134" s="1">
        <f t="shared" si="18"/>
        <v>205</v>
      </c>
      <c r="Y134" s="1">
        <f t="shared" si="19"/>
        <v>86</v>
      </c>
      <c r="Z134" s="1">
        <f t="shared" si="20"/>
        <v>23</v>
      </c>
      <c r="AA134" s="1">
        <f t="shared" si="21"/>
        <v>5</v>
      </c>
      <c r="AB134" s="1">
        <f t="shared" si="22"/>
        <v>2</v>
      </c>
      <c r="AC134" s="1">
        <f t="shared" si="23"/>
        <v>1</v>
      </c>
      <c r="AD134" s="1">
        <f t="shared" si="24"/>
        <v>1</v>
      </c>
      <c r="AE134" s="1">
        <f t="shared" si="25"/>
        <v>1</v>
      </c>
      <c r="AF134" s="1">
        <f t="shared" si="26"/>
        <v>1</v>
      </c>
      <c r="AG134" s="1">
        <f t="shared" si="27"/>
        <v>1</v>
      </c>
      <c r="AH134" s="1">
        <f t="shared" si="28"/>
        <v>0</v>
      </c>
      <c r="AI134" s="9">
        <f t="shared" si="29"/>
        <v>38.12316715542522</v>
      </c>
    </row>
    <row r="135" spans="1:35" ht="15">
      <c r="A135" s="1">
        <v>51198</v>
      </c>
      <c r="B135" s="1">
        <v>6</v>
      </c>
      <c r="C135" s="1">
        <v>21</v>
      </c>
      <c r="D135" s="2">
        <v>6.1</v>
      </c>
      <c r="E135" s="3">
        <v>4</v>
      </c>
      <c r="F135" s="1">
        <v>340</v>
      </c>
      <c r="G135" s="1">
        <v>233</v>
      </c>
      <c r="H135" s="1">
        <v>145</v>
      </c>
      <c r="I135" s="1">
        <v>88</v>
      </c>
      <c r="J135" s="1">
        <v>36</v>
      </c>
      <c r="K135" s="1">
        <v>12</v>
      </c>
      <c r="L135" s="1">
        <v>1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2</v>
      </c>
      <c r="U135" s="1">
        <f t="shared" si="15"/>
        <v>855</v>
      </c>
      <c r="V135" s="1">
        <f t="shared" si="16"/>
        <v>515</v>
      </c>
      <c r="W135" s="1">
        <f t="shared" si="17"/>
        <v>282</v>
      </c>
      <c r="X135" s="1">
        <f t="shared" si="18"/>
        <v>137</v>
      </c>
      <c r="Y135" s="1">
        <f t="shared" si="19"/>
        <v>49</v>
      </c>
      <c r="Z135" s="1">
        <f t="shared" si="20"/>
        <v>13</v>
      </c>
      <c r="AA135" s="1">
        <f t="shared" si="21"/>
        <v>1</v>
      </c>
      <c r="AB135" s="1">
        <f t="shared" si="22"/>
        <v>0</v>
      </c>
      <c r="AC135" s="1">
        <f t="shared" si="23"/>
        <v>0</v>
      </c>
      <c r="AD135" s="1">
        <f t="shared" si="24"/>
        <v>0</v>
      </c>
      <c r="AE135" s="1">
        <f t="shared" si="25"/>
        <v>0</v>
      </c>
      <c r="AF135" s="1">
        <f t="shared" si="26"/>
        <v>0</v>
      </c>
      <c r="AG135" s="1">
        <f t="shared" si="27"/>
        <v>0</v>
      </c>
      <c r="AH135" s="1">
        <f t="shared" si="28"/>
        <v>0</v>
      </c>
      <c r="AI135" s="9">
        <f t="shared" si="29"/>
        <v>32.98245614035088</v>
      </c>
    </row>
    <row r="136" spans="1:35" ht="15">
      <c r="A136" s="1">
        <v>51198</v>
      </c>
      <c r="B136" s="1">
        <v>6</v>
      </c>
      <c r="C136" s="1">
        <v>22</v>
      </c>
      <c r="D136" s="2">
        <v>6.14</v>
      </c>
      <c r="E136" s="3">
        <v>4</v>
      </c>
      <c r="F136" s="1">
        <v>218</v>
      </c>
      <c r="G136" s="1">
        <v>151</v>
      </c>
      <c r="H136" s="1">
        <v>117</v>
      </c>
      <c r="I136" s="1">
        <v>54</v>
      </c>
      <c r="J136" s="1">
        <v>31</v>
      </c>
      <c r="K136" s="1">
        <v>6</v>
      </c>
      <c r="L136" s="1">
        <v>5</v>
      </c>
      <c r="M136" s="1">
        <v>1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2</v>
      </c>
      <c r="U136" s="1">
        <f t="shared" si="15"/>
        <v>583</v>
      </c>
      <c r="V136" s="1">
        <f t="shared" si="16"/>
        <v>365</v>
      </c>
      <c r="W136" s="1">
        <f t="shared" si="17"/>
        <v>214</v>
      </c>
      <c r="X136" s="1">
        <f t="shared" si="18"/>
        <v>97</v>
      </c>
      <c r="Y136" s="1">
        <f t="shared" si="19"/>
        <v>43</v>
      </c>
      <c r="Z136" s="1">
        <f t="shared" si="20"/>
        <v>12</v>
      </c>
      <c r="AA136" s="1">
        <f t="shared" si="21"/>
        <v>6</v>
      </c>
      <c r="AB136" s="1">
        <f t="shared" si="22"/>
        <v>1</v>
      </c>
      <c r="AC136" s="1">
        <f t="shared" si="23"/>
        <v>0</v>
      </c>
      <c r="AD136" s="1">
        <f t="shared" si="24"/>
        <v>0</v>
      </c>
      <c r="AE136" s="1">
        <f t="shared" si="25"/>
        <v>0</v>
      </c>
      <c r="AF136" s="1">
        <f t="shared" si="26"/>
        <v>0</v>
      </c>
      <c r="AG136" s="1">
        <f t="shared" si="27"/>
        <v>0</v>
      </c>
      <c r="AH136" s="1">
        <f t="shared" si="28"/>
        <v>0</v>
      </c>
      <c r="AI136" s="9">
        <f t="shared" si="29"/>
        <v>36.706689536878216</v>
      </c>
    </row>
    <row r="137" spans="1:35" ht="15">
      <c r="A137" s="1">
        <v>51198</v>
      </c>
      <c r="B137" s="1">
        <v>6</v>
      </c>
      <c r="C137" s="1">
        <v>23</v>
      </c>
      <c r="D137" s="2">
        <v>6.18</v>
      </c>
      <c r="E137" s="3">
        <v>4</v>
      </c>
      <c r="F137" s="1">
        <v>335</v>
      </c>
      <c r="G137" s="1">
        <v>235</v>
      </c>
      <c r="H137" s="1">
        <v>170</v>
      </c>
      <c r="I137" s="1">
        <v>86</v>
      </c>
      <c r="J137" s="1">
        <v>28</v>
      </c>
      <c r="K137" s="1">
        <v>6</v>
      </c>
      <c r="L137" s="1">
        <v>3</v>
      </c>
      <c r="M137" s="1">
        <v>0</v>
      </c>
      <c r="N137" s="1">
        <v>1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2</v>
      </c>
      <c r="U137" s="1">
        <f aca="true" t="shared" si="30" ref="U137:U200">SUM(F137:S137)</f>
        <v>864</v>
      </c>
      <c r="V137" s="1">
        <f aca="true" t="shared" si="31" ref="V137:V200">SUM(G137:S137)</f>
        <v>529</v>
      </c>
      <c r="W137" s="1">
        <f aca="true" t="shared" si="32" ref="W137:W200">SUM(H137:S137)</f>
        <v>294</v>
      </c>
      <c r="X137" s="1">
        <f aca="true" t="shared" si="33" ref="X137:X200">SUM(I137:S137)</f>
        <v>124</v>
      </c>
      <c r="Y137" s="1">
        <f aca="true" t="shared" si="34" ref="Y137:Y200">SUM(J137:S137)</f>
        <v>38</v>
      </c>
      <c r="Z137" s="1">
        <f aca="true" t="shared" si="35" ref="Z137:Z200">SUM(K137:S137)</f>
        <v>10</v>
      </c>
      <c r="AA137" s="1">
        <f aca="true" t="shared" si="36" ref="AA137:AA200">SUM(L137:S137)</f>
        <v>4</v>
      </c>
      <c r="AB137" s="1">
        <f aca="true" t="shared" si="37" ref="AB137:AB200">SUM(M137:S137)</f>
        <v>1</v>
      </c>
      <c r="AC137" s="1">
        <f aca="true" t="shared" si="38" ref="AC137:AC200">SUM(N137:S137)</f>
        <v>1</v>
      </c>
      <c r="AD137" s="1">
        <f aca="true" t="shared" si="39" ref="AD137:AD200">SUM(O137:S137)</f>
        <v>0</v>
      </c>
      <c r="AE137" s="1">
        <f aca="true" t="shared" si="40" ref="AE137:AE200">SUM(P137:S137)</f>
        <v>0</v>
      </c>
      <c r="AF137" s="1">
        <f aca="true" t="shared" si="41" ref="AF137:AF200">SUM(Q137:S137)</f>
        <v>0</v>
      </c>
      <c r="AG137" s="1">
        <f aca="true" t="shared" si="42" ref="AG137:AG200">SUM(R137:S137)</f>
        <v>0</v>
      </c>
      <c r="AH137" s="1">
        <f aca="true" t="shared" si="43" ref="AH137:AH200">SUM(S137)</f>
        <v>0</v>
      </c>
      <c r="AI137" s="9">
        <f aca="true" t="shared" si="44" ref="AI137:AI200">(W137/U137)*100</f>
        <v>34.02777777777778</v>
      </c>
    </row>
    <row r="138" spans="1:35" ht="15">
      <c r="A138" s="1">
        <v>51198</v>
      </c>
      <c r="B138" s="1">
        <v>6</v>
      </c>
      <c r="C138" s="1">
        <v>24</v>
      </c>
      <c r="D138" s="2">
        <v>6.22</v>
      </c>
      <c r="E138" s="3">
        <v>5.5</v>
      </c>
      <c r="F138" s="1">
        <v>255</v>
      </c>
      <c r="G138" s="1">
        <v>133</v>
      </c>
      <c r="H138" s="1">
        <v>77</v>
      </c>
      <c r="I138" s="1">
        <v>43</v>
      </c>
      <c r="J138" s="1">
        <v>12</v>
      </c>
      <c r="K138" s="1">
        <v>3</v>
      </c>
      <c r="L138" s="1">
        <v>4</v>
      </c>
      <c r="M138" s="1">
        <v>0</v>
      </c>
      <c r="N138" s="1">
        <v>0</v>
      </c>
      <c r="O138" s="1">
        <v>1</v>
      </c>
      <c r="P138" s="1">
        <v>0</v>
      </c>
      <c r="Q138" s="1">
        <v>0</v>
      </c>
      <c r="R138" s="1">
        <v>0</v>
      </c>
      <c r="S138" s="1">
        <v>0</v>
      </c>
      <c r="T138" s="1">
        <v>2</v>
      </c>
      <c r="U138" s="1">
        <f t="shared" si="30"/>
        <v>528</v>
      </c>
      <c r="V138" s="1">
        <f t="shared" si="31"/>
        <v>273</v>
      </c>
      <c r="W138" s="1">
        <f t="shared" si="32"/>
        <v>140</v>
      </c>
      <c r="X138" s="1">
        <f t="shared" si="33"/>
        <v>63</v>
      </c>
      <c r="Y138" s="1">
        <f t="shared" si="34"/>
        <v>20</v>
      </c>
      <c r="Z138" s="1">
        <f t="shared" si="35"/>
        <v>8</v>
      </c>
      <c r="AA138" s="1">
        <f t="shared" si="36"/>
        <v>5</v>
      </c>
      <c r="AB138" s="1">
        <f t="shared" si="37"/>
        <v>1</v>
      </c>
      <c r="AC138" s="1">
        <f t="shared" si="38"/>
        <v>1</v>
      </c>
      <c r="AD138" s="1">
        <f t="shared" si="39"/>
        <v>1</v>
      </c>
      <c r="AE138" s="1">
        <f t="shared" si="40"/>
        <v>0</v>
      </c>
      <c r="AF138" s="1">
        <f t="shared" si="41"/>
        <v>0</v>
      </c>
      <c r="AG138" s="1">
        <f t="shared" si="42"/>
        <v>0</v>
      </c>
      <c r="AH138" s="1">
        <f t="shared" si="43"/>
        <v>0</v>
      </c>
      <c r="AI138" s="9">
        <f t="shared" si="44"/>
        <v>26.515151515151516</v>
      </c>
    </row>
    <row r="139" spans="1:35" ht="15">
      <c r="A139" s="1">
        <v>51298</v>
      </c>
      <c r="B139" s="1">
        <v>7</v>
      </c>
      <c r="C139" s="1">
        <v>1</v>
      </c>
      <c r="D139" s="2">
        <v>6.275</v>
      </c>
      <c r="E139" s="3">
        <v>5</v>
      </c>
      <c r="F139" s="1">
        <v>207</v>
      </c>
      <c r="G139" s="1">
        <v>115</v>
      </c>
      <c r="H139" s="1">
        <v>88</v>
      </c>
      <c r="I139" s="1">
        <v>45</v>
      </c>
      <c r="J139" s="1">
        <v>24</v>
      </c>
      <c r="K139" s="1">
        <v>11</v>
      </c>
      <c r="L139" s="1">
        <v>5</v>
      </c>
      <c r="M139" s="1">
        <v>1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2</v>
      </c>
      <c r="U139" s="1">
        <f t="shared" si="30"/>
        <v>496</v>
      </c>
      <c r="V139" s="1">
        <f t="shared" si="31"/>
        <v>289</v>
      </c>
      <c r="W139" s="1">
        <f t="shared" si="32"/>
        <v>174</v>
      </c>
      <c r="X139" s="1">
        <f t="shared" si="33"/>
        <v>86</v>
      </c>
      <c r="Y139" s="1">
        <f t="shared" si="34"/>
        <v>41</v>
      </c>
      <c r="Z139" s="1">
        <f t="shared" si="35"/>
        <v>17</v>
      </c>
      <c r="AA139" s="1">
        <f t="shared" si="36"/>
        <v>6</v>
      </c>
      <c r="AB139" s="1">
        <f t="shared" si="37"/>
        <v>1</v>
      </c>
      <c r="AC139" s="1">
        <f t="shared" si="38"/>
        <v>0</v>
      </c>
      <c r="AD139" s="1">
        <f t="shared" si="39"/>
        <v>0</v>
      </c>
      <c r="AE139" s="1">
        <f t="shared" si="40"/>
        <v>0</v>
      </c>
      <c r="AF139" s="1">
        <f t="shared" si="41"/>
        <v>0</v>
      </c>
      <c r="AG139" s="1">
        <f t="shared" si="42"/>
        <v>0</v>
      </c>
      <c r="AH139" s="1">
        <f t="shared" si="43"/>
        <v>0</v>
      </c>
      <c r="AI139" s="9">
        <f t="shared" si="44"/>
        <v>35.08064516129033</v>
      </c>
    </row>
    <row r="140" spans="1:35" ht="15">
      <c r="A140" s="1">
        <v>51298</v>
      </c>
      <c r="B140" s="1">
        <v>7</v>
      </c>
      <c r="C140" s="1">
        <v>2</v>
      </c>
      <c r="D140" s="2">
        <v>6.325</v>
      </c>
      <c r="E140" s="3">
        <v>3.5</v>
      </c>
      <c r="F140" s="1">
        <v>151</v>
      </c>
      <c r="G140" s="1">
        <v>78</v>
      </c>
      <c r="H140" s="1">
        <v>48</v>
      </c>
      <c r="I140" s="1">
        <v>26</v>
      </c>
      <c r="J140" s="1">
        <v>24</v>
      </c>
      <c r="K140" s="1">
        <v>10</v>
      </c>
      <c r="L140" s="1">
        <v>3</v>
      </c>
      <c r="M140" s="1">
        <v>5</v>
      </c>
      <c r="N140" s="1">
        <v>0</v>
      </c>
      <c r="O140" s="1">
        <v>2</v>
      </c>
      <c r="P140" s="1">
        <v>0</v>
      </c>
      <c r="Q140" s="1">
        <v>0</v>
      </c>
      <c r="R140" s="1">
        <v>0</v>
      </c>
      <c r="S140" s="1">
        <v>0</v>
      </c>
      <c r="T140" s="1">
        <v>2</v>
      </c>
      <c r="U140" s="1">
        <f t="shared" si="30"/>
        <v>347</v>
      </c>
      <c r="V140" s="1">
        <f t="shared" si="31"/>
        <v>196</v>
      </c>
      <c r="W140" s="1">
        <f t="shared" si="32"/>
        <v>118</v>
      </c>
      <c r="X140" s="1">
        <f t="shared" si="33"/>
        <v>70</v>
      </c>
      <c r="Y140" s="1">
        <f t="shared" si="34"/>
        <v>44</v>
      </c>
      <c r="Z140" s="1">
        <f t="shared" si="35"/>
        <v>20</v>
      </c>
      <c r="AA140" s="1">
        <f t="shared" si="36"/>
        <v>10</v>
      </c>
      <c r="AB140" s="1">
        <f t="shared" si="37"/>
        <v>7</v>
      </c>
      <c r="AC140" s="1">
        <f t="shared" si="38"/>
        <v>2</v>
      </c>
      <c r="AD140" s="1">
        <f t="shared" si="39"/>
        <v>2</v>
      </c>
      <c r="AE140" s="1">
        <f t="shared" si="40"/>
        <v>0</v>
      </c>
      <c r="AF140" s="1">
        <f t="shared" si="41"/>
        <v>0</v>
      </c>
      <c r="AG140" s="1">
        <f t="shared" si="42"/>
        <v>0</v>
      </c>
      <c r="AH140" s="1">
        <f t="shared" si="43"/>
        <v>0</v>
      </c>
      <c r="AI140" s="9">
        <f t="shared" si="44"/>
        <v>34.00576368876081</v>
      </c>
    </row>
    <row r="141" spans="1:35" ht="15">
      <c r="A141" s="1">
        <v>51298</v>
      </c>
      <c r="B141" s="1">
        <v>7</v>
      </c>
      <c r="C141" s="1">
        <v>3</v>
      </c>
      <c r="D141" s="2">
        <v>6.36</v>
      </c>
      <c r="E141" s="3">
        <v>3.5</v>
      </c>
      <c r="F141" s="1">
        <v>130</v>
      </c>
      <c r="G141" s="1">
        <v>77</v>
      </c>
      <c r="H141" s="1">
        <v>38</v>
      </c>
      <c r="I141" s="1">
        <v>31</v>
      </c>
      <c r="J141" s="1">
        <v>11</v>
      </c>
      <c r="K141" s="1">
        <v>11</v>
      </c>
      <c r="L141" s="1">
        <v>5</v>
      </c>
      <c r="M141" s="1">
        <v>3</v>
      </c>
      <c r="N141" s="1">
        <v>1</v>
      </c>
      <c r="O141" s="1">
        <v>0</v>
      </c>
      <c r="P141" s="1">
        <v>1</v>
      </c>
      <c r="Q141" s="1">
        <v>0</v>
      </c>
      <c r="R141" s="1">
        <v>0</v>
      </c>
      <c r="S141" s="1">
        <v>0</v>
      </c>
      <c r="T141" s="1">
        <v>2</v>
      </c>
      <c r="U141" s="1">
        <f t="shared" si="30"/>
        <v>308</v>
      </c>
      <c r="V141" s="1">
        <f t="shared" si="31"/>
        <v>178</v>
      </c>
      <c r="W141" s="1">
        <f t="shared" si="32"/>
        <v>101</v>
      </c>
      <c r="X141" s="1">
        <f t="shared" si="33"/>
        <v>63</v>
      </c>
      <c r="Y141" s="1">
        <f t="shared" si="34"/>
        <v>32</v>
      </c>
      <c r="Z141" s="1">
        <f t="shared" si="35"/>
        <v>21</v>
      </c>
      <c r="AA141" s="1">
        <f t="shared" si="36"/>
        <v>10</v>
      </c>
      <c r="AB141" s="1">
        <f t="shared" si="37"/>
        <v>5</v>
      </c>
      <c r="AC141" s="1">
        <f t="shared" si="38"/>
        <v>2</v>
      </c>
      <c r="AD141" s="1">
        <f t="shared" si="39"/>
        <v>1</v>
      </c>
      <c r="AE141" s="1">
        <f t="shared" si="40"/>
        <v>1</v>
      </c>
      <c r="AF141" s="1">
        <f t="shared" si="41"/>
        <v>0</v>
      </c>
      <c r="AG141" s="1">
        <f t="shared" si="42"/>
        <v>0</v>
      </c>
      <c r="AH141" s="1">
        <f t="shared" si="43"/>
        <v>0</v>
      </c>
      <c r="AI141" s="9">
        <f t="shared" si="44"/>
        <v>32.7922077922078</v>
      </c>
    </row>
    <row r="142" spans="1:35" ht="15">
      <c r="A142" s="1">
        <v>51298</v>
      </c>
      <c r="B142" s="1">
        <v>7</v>
      </c>
      <c r="C142" s="1">
        <v>4</v>
      </c>
      <c r="D142" s="2">
        <v>6.395</v>
      </c>
      <c r="E142" s="3">
        <v>3.5</v>
      </c>
      <c r="F142" s="1">
        <v>254</v>
      </c>
      <c r="G142" s="1">
        <v>104</v>
      </c>
      <c r="H142" s="1">
        <v>52</v>
      </c>
      <c r="I142" s="1">
        <v>23</v>
      </c>
      <c r="J142" s="1">
        <v>10</v>
      </c>
      <c r="K142" s="1">
        <v>3</v>
      </c>
      <c r="L142" s="1">
        <v>0</v>
      </c>
      <c r="M142" s="1">
        <v>1</v>
      </c>
      <c r="N142" s="1">
        <v>0</v>
      </c>
      <c r="O142" s="1">
        <v>0</v>
      </c>
      <c r="P142" s="1">
        <v>1</v>
      </c>
      <c r="Q142" s="1">
        <v>0</v>
      </c>
      <c r="R142" s="1">
        <v>0</v>
      </c>
      <c r="S142" s="1">
        <v>0</v>
      </c>
      <c r="T142" s="1">
        <v>2</v>
      </c>
      <c r="U142" s="1">
        <f t="shared" si="30"/>
        <v>448</v>
      </c>
      <c r="V142" s="1">
        <f t="shared" si="31"/>
        <v>194</v>
      </c>
      <c r="W142" s="1">
        <f t="shared" si="32"/>
        <v>90</v>
      </c>
      <c r="X142" s="1">
        <f t="shared" si="33"/>
        <v>38</v>
      </c>
      <c r="Y142" s="1">
        <f t="shared" si="34"/>
        <v>15</v>
      </c>
      <c r="Z142" s="1">
        <f t="shared" si="35"/>
        <v>5</v>
      </c>
      <c r="AA142" s="1">
        <f t="shared" si="36"/>
        <v>2</v>
      </c>
      <c r="AB142" s="1">
        <f t="shared" si="37"/>
        <v>2</v>
      </c>
      <c r="AC142" s="1">
        <f t="shared" si="38"/>
        <v>1</v>
      </c>
      <c r="AD142" s="1">
        <f t="shared" si="39"/>
        <v>1</v>
      </c>
      <c r="AE142" s="1">
        <f t="shared" si="40"/>
        <v>1</v>
      </c>
      <c r="AF142" s="1">
        <f t="shared" si="41"/>
        <v>0</v>
      </c>
      <c r="AG142" s="1">
        <f t="shared" si="42"/>
        <v>0</v>
      </c>
      <c r="AH142" s="1">
        <f t="shared" si="43"/>
        <v>0</v>
      </c>
      <c r="AI142" s="9">
        <f t="shared" si="44"/>
        <v>20.089285714285715</v>
      </c>
    </row>
    <row r="143" spans="1:35" ht="15">
      <c r="A143" s="1">
        <v>51298</v>
      </c>
      <c r="B143" s="1">
        <v>7</v>
      </c>
      <c r="C143" s="1">
        <v>5</v>
      </c>
      <c r="D143" s="2">
        <v>6.43</v>
      </c>
      <c r="E143" s="3">
        <v>3.5</v>
      </c>
      <c r="F143" s="1">
        <v>148</v>
      </c>
      <c r="G143" s="1">
        <v>83</v>
      </c>
      <c r="H143" s="1">
        <v>39</v>
      </c>
      <c r="I143" s="1">
        <v>22</v>
      </c>
      <c r="J143" s="1">
        <v>6</v>
      </c>
      <c r="K143" s="1">
        <v>3</v>
      </c>
      <c r="L143" s="1">
        <v>4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2</v>
      </c>
      <c r="U143" s="1">
        <f t="shared" si="30"/>
        <v>305</v>
      </c>
      <c r="V143" s="1">
        <f t="shared" si="31"/>
        <v>157</v>
      </c>
      <c r="W143" s="1">
        <f t="shared" si="32"/>
        <v>74</v>
      </c>
      <c r="X143" s="1">
        <f t="shared" si="33"/>
        <v>35</v>
      </c>
      <c r="Y143" s="1">
        <f t="shared" si="34"/>
        <v>13</v>
      </c>
      <c r="Z143" s="1">
        <f t="shared" si="35"/>
        <v>7</v>
      </c>
      <c r="AA143" s="1">
        <f t="shared" si="36"/>
        <v>4</v>
      </c>
      <c r="AB143" s="1">
        <f t="shared" si="37"/>
        <v>0</v>
      </c>
      <c r="AC143" s="1">
        <f t="shared" si="38"/>
        <v>0</v>
      </c>
      <c r="AD143" s="1">
        <f t="shared" si="39"/>
        <v>0</v>
      </c>
      <c r="AE143" s="1">
        <f t="shared" si="40"/>
        <v>0</v>
      </c>
      <c r="AF143" s="1">
        <f t="shared" si="41"/>
        <v>0</v>
      </c>
      <c r="AG143" s="1">
        <f t="shared" si="42"/>
        <v>0</v>
      </c>
      <c r="AH143" s="1">
        <f t="shared" si="43"/>
        <v>0</v>
      </c>
      <c r="AI143" s="9">
        <f t="shared" si="44"/>
        <v>24.262295081967213</v>
      </c>
    </row>
    <row r="144" spans="1:35" ht="15">
      <c r="A144" s="1">
        <v>51298</v>
      </c>
      <c r="B144" s="1">
        <v>7</v>
      </c>
      <c r="C144" s="1">
        <v>6</v>
      </c>
      <c r="D144" s="2">
        <v>6.465</v>
      </c>
      <c r="E144" s="3">
        <v>3.5</v>
      </c>
      <c r="F144" s="1">
        <v>79</v>
      </c>
      <c r="G144" s="1">
        <v>29</v>
      </c>
      <c r="H144" s="1">
        <v>24</v>
      </c>
      <c r="I144" s="1">
        <v>12</v>
      </c>
      <c r="J144" s="1">
        <v>10</v>
      </c>
      <c r="K144" s="1">
        <v>3</v>
      </c>
      <c r="L144" s="1">
        <v>3</v>
      </c>
      <c r="M144" s="1">
        <v>1</v>
      </c>
      <c r="N144" s="1">
        <v>2</v>
      </c>
      <c r="O144" s="1">
        <v>0</v>
      </c>
      <c r="P144" s="1">
        <v>0</v>
      </c>
      <c r="Q144" s="1">
        <v>1</v>
      </c>
      <c r="R144" s="1">
        <v>0</v>
      </c>
      <c r="S144" s="1">
        <v>0</v>
      </c>
      <c r="T144" s="1">
        <v>2</v>
      </c>
      <c r="U144" s="1">
        <f t="shared" si="30"/>
        <v>164</v>
      </c>
      <c r="V144" s="1">
        <f t="shared" si="31"/>
        <v>85</v>
      </c>
      <c r="W144" s="1">
        <f t="shared" si="32"/>
        <v>56</v>
      </c>
      <c r="X144" s="1">
        <f t="shared" si="33"/>
        <v>32</v>
      </c>
      <c r="Y144" s="1">
        <f t="shared" si="34"/>
        <v>20</v>
      </c>
      <c r="Z144" s="1">
        <f t="shared" si="35"/>
        <v>10</v>
      </c>
      <c r="AA144" s="1">
        <f t="shared" si="36"/>
        <v>7</v>
      </c>
      <c r="AB144" s="1">
        <f t="shared" si="37"/>
        <v>4</v>
      </c>
      <c r="AC144" s="1">
        <f t="shared" si="38"/>
        <v>3</v>
      </c>
      <c r="AD144" s="1">
        <f t="shared" si="39"/>
        <v>1</v>
      </c>
      <c r="AE144" s="1">
        <f t="shared" si="40"/>
        <v>1</v>
      </c>
      <c r="AF144" s="1">
        <f t="shared" si="41"/>
        <v>1</v>
      </c>
      <c r="AG144" s="1">
        <f t="shared" si="42"/>
        <v>0</v>
      </c>
      <c r="AH144" s="1">
        <f t="shared" si="43"/>
        <v>0</v>
      </c>
      <c r="AI144" s="9">
        <f t="shared" si="44"/>
        <v>34.146341463414636</v>
      </c>
    </row>
    <row r="145" spans="1:35" ht="15">
      <c r="A145" s="1">
        <v>51298</v>
      </c>
      <c r="B145" s="1">
        <v>7</v>
      </c>
      <c r="C145" s="1">
        <v>7</v>
      </c>
      <c r="D145" s="2">
        <v>6.5</v>
      </c>
      <c r="E145" s="3">
        <v>3.5</v>
      </c>
      <c r="F145" s="1">
        <v>223</v>
      </c>
      <c r="G145" s="1">
        <v>112</v>
      </c>
      <c r="H145" s="1">
        <v>63</v>
      </c>
      <c r="I145" s="1">
        <v>21</v>
      </c>
      <c r="J145" s="1">
        <v>8</v>
      </c>
      <c r="K145" s="1">
        <v>4</v>
      </c>
      <c r="L145" s="1">
        <v>3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2</v>
      </c>
      <c r="U145" s="1">
        <f t="shared" si="30"/>
        <v>434</v>
      </c>
      <c r="V145" s="1">
        <f t="shared" si="31"/>
        <v>211</v>
      </c>
      <c r="W145" s="1">
        <f t="shared" si="32"/>
        <v>99</v>
      </c>
      <c r="X145" s="1">
        <f t="shared" si="33"/>
        <v>36</v>
      </c>
      <c r="Y145" s="1">
        <f t="shared" si="34"/>
        <v>15</v>
      </c>
      <c r="Z145" s="1">
        <f t="shared" si="35"/>
        <v>7</v>
      </c>
      <c r="AA145" s="1">
        <f t="shared" si="36"/>
        <v>3</v>
      </c>
      <c r="AB145" s="1">
        <f t="shared" si="37"/>
        <v>0</v>
      </c>
      <c r="AC145" s="1">
        <f t="shared" si="38"/>
        <v>0</v>
      </c>
      <c r="AD145" s="1">
        <f t="shared" si="39"/>
        <v>0</v>
      </c>
      <c r="AE145" s="1">
        <f t="shared" si="40"/>
        <v>0</v>
      </c>
      <c r="AF145" s="1">
        <f t="shared" si="41"/>
        <v>0</v>
      </c>
      <c r="AG145" s="1">
        <f t="shared" si="42"/>
        <v>0</v>
      </c>
      <c r="AH145" s="1">
        <f t="shared" si="43"/>
        <v>0</v>
      </c>
      <c r="AI145" s="9">
        <f t="shared" si="44"/>
        <v>22.811059907834103</v>
      </c>
    </row>
    <row r="146" spans="1:35" ht="15">
      <c r="A146" s="1">
        <v>51298</v>
      </c>
      <c r="B146" s="1">
        <v>7</v>
      </c>
      <c r="C146" s="1">
        <v>8</v>
      </c>
      <c r="D146" s="2">
        <v>6.535</v>
      </c>
      <c r="E146" s="3">
        <v>3.5</v>
      </c>
      <c r="F146" s="1">
        <v>148</v>
      </c>
      <c r="G146" s="1">
        <v>94</v>
      </c>
      <c r="H146" s="1">
        <v>43</v>
      </c>
      <c r="I146" s="1">
        <v>29</v>
      </c>
      <c r="J146" s="1">
        <v>12</v>
      </c>
      <c r="K146" s="1">
        <v>3</v>
      </c>
      <c r="L146" s="1">
        <v>1</v>
      </c>
      <c r="M146" s="1">
        <v>2</v>
      </c>
      <c r="N146" s="1">
        <v>1</v>
      </c>
      <c r="O146" s="1">
        <v>0</v>
      </c>
      <c r="P146" s="1">
        <v>1</v>
      </c>
      <c r="Q146" s="1">
        <v>0</v>
      </c>
      <c r="R146" s="1">
        <v>0</v>
      </c>
      <c r="S146" s="1">
        <v>0</v>
      </c>
      <c r="T146" s="1">
        <v>2</v>
      </c>
      <c r="U146" s="1">
        <f t="shared" si="30"/>
        <v>334</v>
      </c>
      <c r="V146" s="1">
        <f t="shared" si="31"/>
        <v>186</v>
      </c>
      <c r="W146" s="1">
        <f t="shared" si="32"/>
        <v>92</v>
      </c>
      <c r="X146" s="1">
        <f t="shared" si="33"/>
        <v>49</v>
      </c>
      <c r="Y146" s="1">
        <f t="shared" si="34"/>
        <v>20</v>
      </c>
      <c r="Z146" s="1">
        <f t="shared" si="35"/>
        <v>8</v>
      </c>
      <c r="AA146" s="1">
        <f t="shared" si="36"/>
        <v>5</v>
      </c>
      <c r="AB146" s="1">
        <f t="shared" si="37"/>
        <v>4</v>
      </c>
      <c r="AC146" s="1">
        <f t="shared" si="38"/>
        <v>2</v>
      </c>
      <c r="AD146" s="1">
        <f t="shared" si="39"/>
        <v>1</v>
      </c>
      <c r="AE146" s="1">
        <f t="shared" si="40"/>
        <v>1</v>
      </c>
      <c r="AF146" s="1">
        <f t="shared" si="41"/>
        <v>0</v>
      </c>
      <c r="AG146" s="1">
        <f t="shared" si="42"/>
        <v>0</v>
      </c>
      <c r="AH146" s="1">
        <f t="shared" si="43"/>
        <v>0</v>
      </c>
      <c r="AI146" s="9">
        <f t="shared" si="44"/>
        <v>27.54491017964072</v>
      </c>
    </row>
    <row r="147" spans="1:35" ht="15">
      <c r="A147" s="1">
        <v>51298</v>
      </c>
      <c r="B147" s="1">
        <v>7</v>
      </c>
      <c r="C147" s="1">
        <v>9</v>
      </c>
      <c r="D147" s="2">
        <v>6.57</v>
      </c>
      <c r="E147" s="3">
        <v>3.5</v>
      </c>
      <c r="F147" s="1">
        <v>120</v>
      </c>
      <c r="G147" s="1">
        <v>59</v>
      </c>
      <c r="H147" s="1">
        <v>32</v>
      </c>
      <c r="I147" s="1">
        <v>10</v>
      </c>
      <c r="J147" s="1">
        <v>4</v>
      </c>
      <c r="K147" s="1">
        <v>4</v>
      </c>
      <c r="L147" s="1">
        <v>2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2</v>
      </c>
      <c r="U147" s="1">
        <f t="shared" si="30"/>
        <v>231</v>
      </c>
      <c r="V147" s="1">
        <f t="shared" si="31"/>
        <v>111</v>
      </c>
      <c r="W147" s="1">
        <f t="shared" si="32"/>
        <v>52</v>
      </c>
      <c r="X147" s="1">
        <f t="shared" si="33"/>
        <v>20</v>
      </c>
      <c r="Y147" s="1">
        <f t="shared" si="34"/>
        <v>10</v>
      </c>
      <c r="Z147" s="1">
        <f t="shared" si="35"/>
        <v>6</v>
      </c>
      <c r="AA147" s="1">
        <f t="shared" si="36"/>
        <v>2</v>
      </c>
      <c r="AB147" s="1">
        <f t="shared" si="37"/>
        <v>0</v>
      </c>
      <c r="AC147" s="1">
        <f t="shared" si="38"/>
        <v>0</v>
      </c>
      <c r="AD147" s="1">
        <f t="shared" si="39"/>
        <v>0</v>
      </c>
      <c r="AE147" s="1">
        <f t="shared" si="40"/>
        <v>0</v>
      </c>
      <c r="AF147" s="1">
        <f t="shared" si="41"/>
        <v>0</v>
      </c>
      <c r="AG147" s="1">
        <f t="shared" si="42"/>
        <v>0</v>
      </c>
      <c r="AH147" s="1">
        <f t="shared" si="43"/>
        <v>0</v>
      </c>
      <c r="AI147" s="9">
        <f t="shared" si="44"/>
        <v>22.51082251082251</v>
      </c>
    </row>
    <row r="148" spans="1:35" ht="15">
      <c r="A148" s="1">
        <v>51298</v>
      </c>
      <c r="B148" s="1">
        <v>7</v>
      </c>
      <c r="C148" s="1">
        <v>10</v>
      </c>
      <c r="D148" s="2">
        <v>6.605</v>
      </c>
      <c r="E148" s="3">
        <v>3.5</v>
      </c>
      <c r="F148" s="1">
        <v>205</v>
      </c>
      <c r="G148" s="1">
        <v>89</v>
      </c>
      <c r="H148" s="1">
        <v>46</v>
      </c>
      <c r="I148" s="1">
        <v>23</v>
      </c>
      <c r="J148" s="1">
        <v>11</v>
      </c>
      <c r="K148" s="1">
        <v>6</v>
      </c>
      <c r="L148" s="1">
        <v>1</v>
      </c>
      <c r="M148" s="1">
        <v>2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2</v>
      </c>
      <c r="U148" s="1">
        <f t="shared" si="30"/>
        <v>383</v>
      </c>
      <c r="V148" s="1">
        <f t="shared" si="31"/>
        <v>178</v>
      </c>
      <c r="W148" s="1">
        <f t="shared" si="32"/>
        <v>89</v>
      </c>
      <c r="X148" s="1">
        <f t="shared" si="33"/>
        <v>43</v>
      </c>
      <c r="Y148" s="1">
        <f t="shared" si="34"/>
        <v>20</v>
      </c>
      <c r="Z148" s="1">
        <f t="shared" si="35"/>
        <v>9</v>
      </c>
      <c r="AA148" s="1">
        <f t="shared" si="36"/>
        <v>3</v>
      </c>
      <c r="AB148" s="1">
        <f t="shared" si="37"/>
        <v>2</v>
      </c>
      <c r="AC148" s="1">
        <f t="shared" si="38"/>
        <v>0</v>
      </c>
      <c r="AD148" s="1">
        <f t="shared" si="39"/>
        <v>0</v>
      </c>
      <c r="AE148" s="1">
        <f t="shared" si="40"/>
        <v>0</v>
      </c>
      <c r="AF148" s="1">
        <f t="shared" si="41"/>
        <v>0</v>
      </c>
      <c r="AG148" s="1">
        <f t="shared" si="42"/>
        <v>0</v>
      </c>
      <c r="AH148" s="1">
        <f t="shared" si="43"/>
        <v>0</v>
      </c>
      <c r="AI148" s="9">
        <f t="shared" si="44"/>
        <v>23.237597911227155</v>
      </c>
    </row>
    <row r="149" spans="1:35" ht="15">
      <c r="A149" s="1">
        <v>51298</v>
      </c>
      <c r="B149" s="1">
        <v>7</v>
      </c>
      <c r="C149" s="1">
        <v>11</v>
      </c>
      <c r="D149" s="2">
        <v>6.64</v>
      </c>
      <c r="E149" s="3">
        <v>3.5</v>
      </c>
      <c r="F149" s="1">
        <v>164</v>
      </c>
      <c r="G149" s="1">
        <v>70</v>
      </c>
      <c r="H149" s="1">
        <v>44</v>
      </c>
      <c r="I149" s="1">
        <v>18</v>
      </c>
      <c r="J149" s="1">
        <v>16</v>
      </c>
      <c r="K149" s="1">
        <v>6</v>
      </c>
      <c r="L149" s="1">
        <v>4</v>
      </c>
      <c r="M149" s="1">
        <v>1</v>
      </c>
      <c r="N149" s="1">
        <v>0</v>
      </c>
      <c r="O149" s="1">
        <v>0</v>
      </c>
      <c r="P149" s="1">
        <v>0</v>
      </c>
      <c r="Q149" s="1">
        <v>1</v>
      </c>
      <c r="R149" s="1">
        <v>0</v>
      </c>
      <c r="S149" s="1">
        <v>0</v>
      </c>
      <c r="T149" s="1">
        <v>2</v>
      </c>
      <c r="U149" s="1">
        <f t="shared" si="30"/>
        <v>324</v>
      </c>
      <c r="V149" s="1">
        <f t="shared" si="31"/>
        <v>160</v>
      </c>
      <c r="W149" s="1">
        <f t="shared" si="32"/>
        <v>90</v>
      </c>
      <c r="X149" s="1">
        <f t="shared" si="33"/>
        <v>46</v>
      </c>
      <c r="Y149" s="1">
        <f t="shared" si="34"/>
        <v>28</v>
      </c>
      <c r="Z149" s="1">
        <f t="shared" si="35"/>
        <v>12</v>
      </c>
      <c r="AA149" s="1">
        <f t="shared" si="36"/>
        <v>6</v>
      </c>
      <c r="AB149" s="1">
        <f t="shared" si="37"/>
        <v>2</v>
      </c>
      <c r="AC149" s="1">
        <f t="shared" si="38"/>
        <v>1</v>
      </c>
      <c r="AD149" s="1">
        <f t="shared" si="39"/>
        <v>1</v>
      </c>
      <c r="AE149" s="1">
        <f t="shared" si="40"/>
        <v>1</v>
      </c>
      <c r="AF149" s="1">
        <f t="shared" si="41"/>
        <v>1</v>
      </c>
      <c r="AG149" s="1">
        <f t="shared" si="42"/>
        <v>0</v>
      </c>
      <c r="AH149" s="1">
        <f t="shared" si="43"/>
        <v>0</v>
      </c>
      <c r="AI149" s="9">
        <f t="shared" si="44"/>
        <v>27.77777777777778</v>
      </c>
    </row>
    <row r="150" spans="1:35" ht="15">
      <c r="A150" s="1">
        <v>51298</v>
      </c>
      <c r="B150" s="1">
        <v>7</v>
      </c>
      <c r="C150" s="1">
        <v>12</v>
      </c>
      <c r="D150" s="2">
        <v>6.675</v>
      </c>
      <c r="E150" s="3">
        <v>4</v>
      </c>
      <c r="F150" s="1">
        <v>156</v>
      </c>
      <c r="G150" s="1">
        <v>68</v>
      </c>
      <c r="H150" s="1">
        <v>29</v>
      </c>
      <c r="I150" s="1">
        <v>17</v>
      </c>
      <c r="J150" s="1">
        <v>6</v>
      </c>
      <c r="K150" s="1">
        <v>0</v>
      </c>
      <c r="L150" s="1">
        <v>2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2</v>
      </c>
      <c r="U150" s="1">
        <f t="shared" si="30"/>
        <v>278</v>
      </c>
      <c r="V150" s="1">
        <f t="shared" si="31"/>
        <v>122</v>
      </c>
      <c r="W150" s="1">
        <f t="shared" si="32"/>
        <v>54</v>
      </c>
      <c r="X150" s="1">
        <f t="shared" si="33"/>
        <v>25</v>
      </c>
      <c r="Y150" s="1">
        <f t="shared" si="34"/>
        <v>8</v>
      </c>
      <c r="Z150" s="1">
        <f t="shared" si="35"/>
        <v>2</v>
      </c>
      <c r="AA150" s="1">
        <f t="shared" si="36"/>
        <v>2</v>
      </c>
      <c r="AB150" s="1">
        <f t="shared" si="37"/>
        <v>0</v>
      </c>
      <c r="AC150" s="1">
        <f t="shared" si="38"/>
        <v>0</v>
      </c>
      <c r="AD150" s="1">
        <f t="shared" si="39"/>
        <v>0</v>
      </c>
      <c r="AE150" s="1">
        <f t="shared" si="40"/>
        <v>0</v>
      </c>
      <c r="AF150" s="1">
        <f t="shared" si="41"/>
        <v>0</v>
      </c>
      <c r="AG150" s="1">
        <f t="shared" si="42"/>
        <v>0</v>
      </c>
      <c r="AH150" s="1">
        <f t="shared" si="43"/>
        <v>0</v>
      </c>
      <c r="AI150" s="9">
        <f t="shared" si="44"/>
        <v>19.424460431654676</v>
      </c>
    </row>
    <row r="151" spans="1:35" ht="15">
      <c r="A151" s="1">
        <v>51298</v>
      </c>
      <c r="B151" s="1">
        <v>7</v>
      </c>
      <c r="C151" s="1">
        <v>13</v>
      </c>
      <c r="D151" s="2">
        <v>6.715</v>
      </c>
      <c r="E151" s="3">
        <v>5.5</v>
      </c>
      <c r="F151" s="1">
        <v>161</v>
      </c>
      <c r="G151" s="1">
        <v>62</v>
      </c>
      <c r="H151" s="1">
        <v>49</v>
      </c>
      <c r="I151" s="1">
        <v>12</v>
      </c>
      <c r="J151" s="1">
        <v>6</v>
      </c>
      <c r="K151" s="1">
        <v>2</v>
      </c>
      <c r="L151" s="1">
        <v>0</v>
      </c>
      <c r="M151" s="1">
        <v>0</v>
      </c>
      <c r="N151" s="1">
        <v>1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2</v>
      </c>
      <c r="U151" s="1">
        <f t="shared" si="30"/>
        <v>293</v>
      </c>
      <c r="V151" s="1">
        <f t="shared" si="31"/>
        <v>132</v>
      </c>
      <c r="W151" s="1">
        <f t="shared" si="32"/>
        <v>70</v>
      </c>
      <c r="X151" s="1">
        <f t="shared" si="33"/>
        <v>21</v>
      </c>
      <c r="Y151" s="1">
        <f t="shared" si="34"/>
        <v>9</v>
      </c>
      <c r="Z151" s="1">
        <f t="shared" si="35"/>
        <v>3</v>
      </c>
      <c r="AA151" s="1">
        <f t="shared" si="36"/>
        <v>1</v>
      </c>
      <c r="AB151" s="1">
        <f t="shared" si="37"/>
        <v>1</v>
      </c>
      <c r="AC151" s="1">
        <f t="shared" si="38"/>
        <v>1</v>
      </c>
      <c r="AD151" s="1">
        <f t="shared" si="39"/>
        <v>0</v>
      </c>
      <c r="AE151" s="1">
        <f t="shared" si="40"/>
        <v>0</v>
      </c>
      <c r="AF151" s="1">
        <f t="shared" si="41"/>
        <v>0</v>
      </c>
      <c r="AG151" s="1">
        <f t="shared" si="42"/>
        <v>0</v>
      </c>
      <c r="AH151" s="1">
        <f t="shared" si="43"/>
        <v>0</v>
      </c>
      <c r="AI151" s="9">
        <f t="shared" si="44"/>
        <v>23.890784982935152</v>
      </c>
    </row>
    <row r="152" spans="1:35" ht="15">
      <c r="A152" s="1">
        <v>51298</v>
      </c>
      <c r="B152" s="1">
        <v>7</v>
      </c>
      <c r="C152" s="1">
        <v>14</v>
      </c>
      <c r="D152" s="2">
        <v>6.77</v>
      </c>
      <c r="E152" s="3">
        <v>5.5</v>
      </c>
      <c r="F152" s="1">
        <v>58</v>
      </c>
      <c r="G152" s="1">
        <v>39</v>
      </c>
      <c r="H152" s="1">
        <v>27</v>
      </c>
      <c r="I152" s="1">
        <v>6</v>
      </c>
      <c r="J152" s="1">
        <v>4</v>
      </c>
      <c r="K152" s="1">
        <v>2</v>
      </c>
      <c r="L152" s="1">
        <v>1</v>
      </c>
      <c r="M152" s="1">
        <v>0</v>
      </c>
      <c r="N152" s="1">
        <v>0</v>
      </c>
      <c r="O152" s="1">
        <v>0</v>
      </c>
      <c r="P152" s="1">
        <v>1</v>
      </c>
      <c r="Q152" s="1">
        <v>0</v>
      </c>
      <c r="R152" s="1">
        <v>1</v>
      </c>
      <c r="S152" s="1">
        <v>0</v>
      </c>
      <c r="T152" s="1">
        <v>2</v>
      </c>
      <c r="U152" s="1">
        <f t="shared" si="30"/>
        <v>139</v>
      </c>
      <c r="V152" s="1">
        <f t="shared" si="31"/>
        <v>81</v>
      </c>
      <c r="W152" s="1">
        <f t="shared" si="32"/>
        <v>42</v>
      </c>
      <c r="X152" s="1">
        <f t="shared" si="33"/>
        <v>15</v>
      </c>
      <c r="Y152" s="1">
        <f t="shared" si="34"/>
        <v>9</v>
      </c>
      <c r="Z152" s="1">
        <f t="shared" si="35"/>
        <v>5</v>
      </c>
      <c r="AA152" s="1">
        <f t="shared" si="36"/>
        <v>3</v>
      </c>
      <c r="AB152" s="1">
        <f t="shared" si="37"/>
        <v>2</v>
      </c>
      <c r="AC152" s="1">
        <f t="shared" si="38"/>
        <v>2</v>
      </c>
      <c r="AD152" s="1">
        <f t="shared" si="39"/>
        <v>2</v>
      </c>
      <c r="AE152" s="1">
        <f t="shared" si="40"/>
        <v>2</v>
      </c>
      <c r="AF152" s="1">
        <f t="shared" si="41"/>
        <v>1</v>
      </c>
      <c r="AG152" s="1">
        <f t="shared" si="42"/>
        <v>1</v>
      </c>
      <c r="AH152" s="1">
        <f t="shared" si="43"/>
        <v>0</v>
      </c>
      <c r="AI152" s="9">
        <f t="shared" si="44"/>
        <v>30.215827338129497</v>
      </c>
    </row>
    <row r="153" spans="1:35" ht="15">
      <c r="A153" s="1">
        <v>51298</v>
      </c>
      <c r="B153" s="1">
        <v>7</v>
      </c>
      <c r="C153" s="1">
        <v>15</v>
      </c>
      <c r="D153" s="2">
        <v>6.825</v>
      </c>
      <c r="E153" s="3">
        <v>3.5</v>
      </c>
      <c r="F153" s="1">
        <v>403</v>
      </c>
      <c r="G153" s="1">
        <v>203</v>
      </c>
      <c r="H153" s="1">
        <v>116</v>
      </c>
      <c r="I153" s="1">
        <v>70</v>
      </c>
      <c r="J153" s="1">
        <v>29</v>
      </c>
      <c r="K153" s="1">
        <v>16</v>
      </c>
      <c r="L153" s="1">
        <v>3</v>
      </c>
      <c r="M153" s="1">
        <v>4</v>
      </c>
      <c r="N153" s="1">
        <v>3</v>
      </c>
      <c r="O153" s="1">
        <v>1</v>
      </c>
      <c r="P153" s="1">
        <v>2</v>
      </c>
      <c r="Q153" s="1">
        <v>0</v>
      </c>
      <c r="R153" s="1">
        <v>0</v>
      </c>
      <c r="S153" s="1">
        <v>0</v>
      </c>
      <c r="T153" s="1">
        <v>2</v>
      </c>
      <c r="U153" s="1">
        <f t="shared" si="30"/>
        <v>850</v>
      </c>
      <c r="V153" s="1">
        <f t="shared" si="31"/>
        <v>447</v>
      </c>
      <c r="W153" s="1">
        <f t="shared" si="32"/>
        <v>244</v>
      </c>
      <c r="X153" s="1">
        <f t="shared" si="33"/>
        <v>128</v>
      </c>
      <c r="Y153" s="1">
        <f t="shared" si="34"/>
        <v>58</v>
      </c>
      <c r="Z153" s="1">
        <f t="shared" si="35"/>
        <v>29</v>
      </c>
      <c r="AA153" s="1">
        <f t="shared" si="36"/>
        <v>13</v>
      </c>
      <c r="AB153" s="1">
        <f t="shared" si="37"/>
        <v>10</v>
      </c>
      <c r="AC153" s="1">
        <f t="shared" si="38"/>
        <v>6</v>
      </c>
      <c r="AD153" s="1">
        <f t="shared" si="39"/>
        <v>3</v>
      </c>
      <c r="AE153" s="1">
        <f t="shared" si="40"/>
        <v>2</v>
      </c>
      <c r="AF153" s="1">
        <f t="shared" si="41"/>
        <v>0</v>
      </c>
      <c r="AG153" s="1">
        <f t="shared" si="42"/>
        <v>0</v>
      </c>
      <c r="AH153" s="1">
        <f t="shared" si="43"/>
        <v>0</v>
      </c>
      <c r="AI153" s="9">
        <f t="shared" si="44"/>
        <v>28.705882352941174</v>
      </c>
    </row>
    <row r="154" spans="1:35" ht="15">
      <c r="A154" s="1">
        <v>51298</v>
      </c>
      <c r="B154" s="1">
        <v>7</v>
      </c>
      <c r="C154" s="1">
        <v>16</v>
      </c>
      <c r="D154" s="2">
        <v>6.86</v>
      </c>
      <c r="E154" s="3">
        <v>3.5</v>
      </c>
      <c r="F154" s="1">
        <v>153</v>
      </c>
      <c r="G154" s="1">
        <v>68</v>
      </c>
      <c r="H154" s="1">
        <v>37</v>
      </c>
      <c r="I154" s="1">
        <v>24</v>
      </c>
      <c r="J154" s="1">
        <v>6</v>
      </c>
      <c r="K154" s="1">
        <v>1</v>
      </c>
      <c r="L154" s="1">
        <v>3</v>
      </c>
      <c r="M154" s="1">
        <v>1</v>
      </c>
      <c r="N154" s="1">
        <v>1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2</v>
      </c>
      <c r="U154" s="1">
        <f t="shared" si="30"/>
        <v>294</v>
      </c>
      <c r="V154" s="1">
        <f t="shared" si="31"/>
        <v>141</v>
      </c>
      <c r="W154" s="1">
        <f t="shared" si="32"/>
        <v>73</v>
      </c>
      <c r="X154" s="1">
        <f t="shared" si="33"/>
        <v>36</v>
      </c>
      <c r="Y154" s="1">
        <f t="shared" si="34"/>
        <v>12</v>
      </c>
      <c r="Z154" s="1">
        <f t="shared" si="35"/>
        <v>6</v>
      </c>
      <c r="AA154" s="1">
        <f t="shared" si="36"/>
        <v>5</v>
      </c>
      <c r="AB154" s="1">
        <f t="shared" si="37"/>
        <v>2</v>
      </c>
      <c r="AC154" s="1">
        <f t="shared" si="38"/>
        <v>1</v>
      </c>
      <c r="AD154" s="1">
        <f t="shared" si="39"/>
        <v>0</v>
      </c>
      <c r="AE154" s="1">
        <f t="shared" si="40"/>
        <v>0</v>
      </c>
      <c r="AF154" s="1">
        <f t="shared" si="41"/>
        <v>0</v>
      </c>
      <c r="AG154" s="1">
        <f t="shared" si="42"/>
        <v>0</v>
      </c>
      <c r="AH154" s="1">
        <f t="shared" si="43"/>
        <v>0</v>
      </c>
      <c r="AI154" s="9">
        <f t="shared" si="44"/>
        <v>24.829931972789115</v>
      </c>
    </row>
    <row r="155" spans="1:35" ht="15">
      <c r="A155" s="1">
        <v>51298</v>
      </c>
      <c r="B155" s="1">
        <v>7</v>
      </c>
      <c r="C155" s="1">
        <v>17</v>
      </c>
      <c r="D155" s="2">
        <v>6.895</v>
      </c>
      <c r="E155" s="3">
        <v>3.5</v>
      </c>
      <c r="F155" s="1">
        <v>195</v>
      </c>
      <c r="G155" s="1">
        <v>102</v>
      </c>
      <c r="H155" s="1">
        <v>69</v>
      </c>
      <c r="I155" s="1">
        <v>32</v>
      </c>
      <c r="J155" s="1">
        <v>12</v>
      </c>
      <c r="K155" s="1">
        <v>7</v>
      </c>
      <c r="L155" s="1">
        <v>3</v>
      </c>
      <c r="M155" s="1">
        <v>2</v>
      </c>
      <c r="N155" s="1">
        <v>2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2</v>
      </c>
      <c r="U155" s="1">
        <f t="shared" si="30"/>
        <v>424</v>
      </c>
      <c r="V155" s="1">
        <f t="shared" si="31"/>
        <v>229</v>
      </c>
      <c r="W155" s="1">
        <f t="shared" si="32"/>
        <v>127</v>
      </c>
      <c r="X155" s="1">
        <f t="shared" si="33"/>
        <v>58</v>
      </c>
      <c r="Y155" s="1">
        <f t="shared" si="34"/>
        <v>26</v>
      </c>
      <c r="Z155" s="1">
        <f t="shared" si="35"/>
        <v>14</v>
      </c>
      <c r="AA155" s="1">
        <f t="shared" si="36"/>
        <v>7</v>
      </c>
      <c r="AB155" s="1">
        <f t="shared" si="37"/>
        <v>4</v>
      </c>
      <c r="AC155" s="1">
        <f t="shared" si="38"/>
        <v>2</v>
      </c>
      <c r="AD155" s="1">
        <f t="shared" si="39"/>
        <v>0</v>
      </c>
      <c r="AE155" s="1">
        <f t="shared" si="40"/>
        <v>0</v>
      </c>
      <c r="AF155" s="1">
        <f t="shared" si="41"/>
        <v>0</v>
      </c>
      <c r="AG155" s="1">
        <f t="shared" si="42"/>
        <v>0</v>
      </c>
      <c r="AH155" s="1">
        <f t="shared" si="43"/>
        <v>0</v>
      </c>
      <c r="AI155" s="9">
        <f t="shared" si="44"/>
        <v>29.952830188679247</v>
      </c>
    </row>
    <row r="156" spans="1:35" ht="15">
      <c r="A156" s="1">
        <v>51298</v>
      </c>
      <c r="B156" s="1">
        <v>7</v>
      </c>
      <c r="C156" s="1">
        <v>18</v>
      </c>
      <c r="D156" s="2">
        <v>6.93</v>
      </c>
      <c r="E156" s="3">
        <v>3.5</v>
      </c>
      <c r="F156" s="1">
        <v>150</v>
      </c>
      <c r="G156" s="1">
        <v>71</v>
      </c>
      <c r="H156" s="1">
        <v>30</v>
      </c>
      <c r="I156" s="1">
        <v>13</v>
      </c>
      <c r="J156" s="1">
        <v>6</v>
      </c>
      <c r="K156" s="1">
        <v>1</v>
      </c>
      <c r="L156" s="1">
        <v>1</v>
      </c>
      <c r="M156" s="1">
        <v>2</v>
      </c>
      <c r="N156" s="1">
        <v>0</v>
      </c>
      <c r="O156" s="1">
        <v>1</v>
      </c>
      <c r="P156" s="1">
        <v>0</v>
      </c>
      <c r="Q156" s="1">
        <v>0</v>
      </c>
      <c r="R156" s="1">
        <v>0</v>
      </c>
      <c r="S156" s="1">
        <v>0</v>
      </c>
      <c r="T156" s="1">
        <v>2</v>
      </c>
      <c r="U156" s="1">
        <f t="shared" si="30"/>
        <v>275</v>
      </c>
      <c r="V156" s="1">
        <f t="shared" si="31"/>
        <v>125</v>
      </c>
      <c r="W156" s="1">
        <f t="shared" si="32"/>
        <v>54</v>
      </c>
      <c r="X156" s="1">
        <f t="shared" si="33"/>
        <v>24</v>
      </c>
      <c r="Y156" s="1">
        <f t="shared" si="34"/>
        <v>11</v>
      </c>
      <c r="Z156" s="1">
        <f t="shared" si="35"/>
        <v>5</v>
      </c>
      <c r="AA156" s="1">
        <f t="shared" si="36"/>
        <v>4</v>
      </c>
      <c r="AB156" s="1">
        <f t="shared" si="37"/>
        <v>3</v>
      </c>
      <c r="AC156" s="1">
        <f t="shared" si="38"/>
        <v>1</v>
      </c>
      <c r="AD156" s="1">
        <f t="shared" si="39"/>
        <v>1</v>
      </c>
      <c r="AE156" s="1">
        <f t="shared" si="40"/>
        <v>0</v>
      </c>
      <c r="AF156" s="1">
        <f t="shared" si="41"/>
        <v>0</v>
      </c>
      <c r="AG156" s="1">
        <f t="shared" si="42"/>
        <v>0</v>
      </c>
      <c r="AH156" s="1">
        <f t="shared" si="43"/>
        <v>0</v>
      </c>
      <c r="AI156" s="9">
        <f t="shared" si="44"/>
        <v>19.636363636363637</v>
      </c>
    </row>
    <row r="157" spans="1:35" ht="15">
      <c r="A157" s="1">
        <v>51298</v>
      </c>
      <c r="B157" s="1">
        <v>7</v>
      </c>
      <c r="C157" s="1">
        <v>19</v>
      </c>
      <c r="D157" s="2">
        <v>6.965</v>
      </c>
      <c r="E157" s="3">
        <v>4</v>
      </c>
      <c r="F157" s="1">
        <v>257</v>
      </c>
      <c r="G157" s="1">
        <v>135</v>
      </c>
      <c r="H157" s="1">
        <v>90</v>
      </c>
      <c r="I157" s="1">
        <v>38</v>
      </c>
      <c r="J157" s="1">
        <v>21</v>
      </c>
      <c r="K157" s="1">
        <v>2</v>
      </c>
      <c r="L157" s="1">
        <v>3</v>
      </c>
      <c r="M157" s="1">
        <v>1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2</v>
      </c>
      <c r="U157" s="1">
        <f t="shared" si="30"/>
        <v>547</v>
      </c>
      <c r="V157" s="1">
        <f t="shared" si="31"/>
        <v>290</v>
      </c>
      <c r="W157" s="1">
        <f t="shared" si="32"/>
        <v>155</v>
      </c>
      <c r="X157" s="1">
        <f t="shared" si="33"/>
        <v>65</v>
      </c>
      <c r="Y157" s="1">
        <f t="shared" si="34"/>
        <v>27</v>
      </c>
      <c r="Z157" s="1">
        <f t="shared" si="35"/>
        <v>6</v>
      </c>
      <c r="AA157" s="1">
        <f t="shared" si="36"/>
        <v>4</v>
      </c>
      <c r="AB157" s="1">
        <f t="shared" si="37"/>
        <v>1</v>
      </c>
      <c r="AC157" s="1">
        <f t="shared" si="38"/>
        <v>0</v>
      </c>
      <c r="AD157" s="1">
        <f t="shared" si="39"/>
        <v>0</v>
      </c>
      <c r="AE157" s="1">
        <f t="shared" si="40"/>
        <v>0</v>
      </c>
      <c r="AF157" s="1">
        <f t="shared" si="41"/>
        <v>0</v>
      </c>
      <c r="AG157" s="1">
        <f t="shared" si="42"/>
        <v>0</v>
      </c>
      <c r="AH157" s="1">
        <f t="shared" si="43"/>
        <v>0</v>
      </c>
      <c r="AI157" s="9">
        <f t="shared" si="44"/>
        <v>28.336380255941503</v>
      </c>
    </row>
    <row r="158" spans="1:35" ht="15">
      <c r="A158" s="1">
        <v>51298</v>
      </c>
      <c r="B158" s="1">
        <v>7</v>
      </c>
      <c r="C158" s="1">
        <v>20</v>
      </c>
      <c r="D158" s="2">
        <v>7.005</v>
      </c>
      <c r="E158" s="3">
        <v>5</v>
      </c>
      <c r="F158" s="1">
        <v>152</v>
      </c>
      <c r="G158" s="1">
        <v>74</v>
      </c>
      <c r="H158" s="1">
        <v>38</v>
      </c>
      <c r="I158" s="1">
        <v>21</v>
      </c>
      <c r="J158" s="1">
        <v>15</v>
      </c>
      <c r="K158" s="1">
        <v>6</v>
      </c>
      <c r="L158" s="1">
        <v>2</v>
      </c>
      <c r="M158" s="1">
        <v>2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2</v>
      </c>
      <c r="U158" s="1">
        <f t="shared" si="30"/>
        <v>310</v>
      </c>
      <c r="V158" s="1">
        <f t="shared" si="31"/>
        <v>158</v>
      </c>
      <c r="W158" s="1">
        <f t="shared" si="32"/>
        <v>84</v>
      </c>
      <c r="X158" s="1">
        <f t="shared" si="33"/>
        <v>46</v>
      </c>
      <c r="Y158" s="1">
        <f t="shared" si="34"/>
        <v>25</v>
      </c>
      <c r="Z158" s="1">
        <f t="shared" si="35"/>
        <v>10</v>
      </c>
      <c r="AA158" s="1">
        <f t="shared" si="36"/>
        <v>4</v>
      </c>
      <c r="AB158" s="1">
        <f t="shared" si="37"/>
        <v>2</v>
      </c>
      <c r="AC158" s="1">
        <f t="shared" si="38"/>
        <v>0</v>
      </c>
      <c r="AD158" s="1">
        <f t="shared" si="39"/>
        <v>0</v>
      </c>
      <c r="AE158" s="1">
        <f t="shared" si="40"/>
        <v>0</v>
      </c>
      <c r="AF158" s="1">
        <f t="shared" si="41"/>
        <v>0</v>
      </c>
      <c r="AG158" s="1">
        <f t="shared" si="42"/>
        <v>0</v>
      </c>
      <c r="AH158" s="1">
        <f t="shared" si="43"/>
        <v>0</v>
      </c>
      <c r="AI158" s="9">
        <f t="shared" si="44"/>
        <v>27.09677419354839</v>
      </c>
    </row>
    <row r="159" spans="1:35" ht="15">
      <c r="A159" s="1">
        <v>51298</v>
      </c>
      <c r="B159" s="1">
        <v>7</v>
      </c>
      <c r="C159" s="1">
        <v>21</v>
      </c>
      <c r="D159" s="2">
        <v>7.055</v>
      </c>
      <c r="E159" s="3">
        <v>5.5</v>
      </c>
      <c r="F159" s="1">
        <v>244</v>
      </c>
      <c r="G159" s="1">
        <v>148</v>
      </c>
      <c r="H159" s="1">
        <v>88</v>
      </c>
      <c r="I159" s="1">
        <v>37</v>
      </c>
      <c r="J159" s="1">
        <v>12</v>
      </c>
      <c r="K159" s="1">
        <v>3</v>
      </c>
      <c r="L159" s="1">
        <v>3</v>
      </c>
      <c r="M159" s="1">
        <v>3</v>
      </c>
      <c r="N159" s="1">
        <v>2</v>
      </c>
      <c r="O159" s="1">
        <v>0</v>
      </c>
      <c r="P159" s="1">
        <v>1</v>
      </c>
      <c r="Q159" s="1">
        <v>0</v>
      </c>
      <c r="R159" s="1">
        <v>0</v>
      </c>
      <c r="S159" s="1">
        <v>0</v>
      </c>
      <c r="T159" s="1">
        <v>2</v>
      </c>
      <c r="U159" s="1">
        <f t="shared" si="30"/>
        <v>541</v>
      </c>
      <c r="V159" s="1">
        <f t="shared" si="31"/>
        <v>297</v>
      </c>
      <c r="W159" s="1">
        <f t="shared" si="32"/>
        <v>149</v>
      </c>
      <c r="X159" s="1">
        <f t="shared" si="33"/>
        <v>61</v>
      </c>
      <c r="Y159" s="1">
        <f t="shared" si="34"/>
        <v>24</v>
      </c>
      <c r="Z159" s="1">
        <f t="shared" si="35"/>
        <v>12</v>
      </c>
      <c r="AA159" s="1">
        <f t="shared" si="36"/>
        <v>9</v>
      </c>
      <c r="AB159" s="1">
        <f t="shared" si="37"/>
        <v>6</v>
      </c>
      <c r="AC159" s="1">
        <f t="shared" si="38"/>
        <v>3</v>
      </c>
      <c r="AD159" s="1">
        <f t="shared" si="39"/>
        <v>1</v>
      </c>
      <c r="AE159" s="1">
        <f t="shared" si="40"/>
        <v>1</v>
      </c>
      <c r="AF159" s="1">
        <f t="shared" si="41"/>
        <v>0</v>
      </c>
      <c r="AG159" s="1">
        <f t="shared" si="42"/>
        <v>0</v>
      </c>
      <c r="AH159" s="1">
        <f t="shared" si="43"/>
        <v>0</v>
      </c>
      <c r="AI159" s="9">
        <f t="shared" si="44"/>
        <v>27.54158964879852</v>
      </c>
    </row>
    <row r="160" spans="1:35" ht="15">
      <c r="A160" s="1">
        <v>51298</v>
      </c>
      <c r="B160" s="1">
        <v>7</v>
      </c>
      <c r="C160" s="1">
        <v>22</v>
      </c>
      <c r="D160" s="2">
        <v>7.11</v>
      </c>
      <c r="E160" s="3">
        <v>4</v>
      </c>
      <c r="F160" s="1">
        <v>240</v>
      </c>
      <c r="G160" s="1">
        <v>149</v>
      </c>
      <c r="H160" s="1">
        <v>86</v>
      </c>
      <c r="I160" s="1">
        <v>44</v>
      </c>
      <c r="J160" s="1">
        <v>12</v>
      </c>
      <c r="K160" s="1">
        <v>3</v>
      </c>
      <c r="L160" s="1">
        <v>2</v>
      </c>
      <c r="M160" s="1">
        <v>2</v>
      </c>
      <c r="N160" s="1">
        <v>1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2</v>
      </c>
      <c r="U160" s="1">
        <f t="shared" si="30"/>
        <v>539</v>
      </c>
      <c r="V160" s="1">
        <f t="shared" si="31"/>
        <v>299</v>
      </c>
      <c r="W160" s="1">
        <f t="shared" si="32"/>
        <v>150</v>
      </c>
      <c r="X160" s="1">
        <f t="shared" si="33"/>
        <v>64</v>
      </c>
      <c r="Y160" s="1">
        <f t="shared" si="34"/>
        <v>20</v>
      </c>
      <c r="Z160" s="1">
        <f t="shared" si="35"/>
        <v>8</v>
      </c>
      <c r="AA160" s="1">
        <f t="shared" si="36"/>
        <v>5</v>
      </c>
      <c r="AB160" s="1">
        <f t="shared" si="37"/>
        <v>3</v>
      </c>
      <c r="AC160" s="1">
        <f t="shared" si="38"/>
        <v>1</v>
      </c>
      <c r="AD160" s="1">
        <f t="shared" si="39"/>
        <v>0</v>
      </c>
      <c r="AE160" s="1">
        <f t="shared" si="40"/>
        <v>0</v>
      </c>
      <c r="AF160" s="1">
        <f t="shared" si="41"/>
        <v>0</v>
      </c>
      <c r="AG160" s="1">
        <f t="shared" si="42"/>
        <v>0</v>
      </c>
      <c r="AH160" s="1">
        <f t="shared" si="43"/>
        <v>0</v>
      </c>
      <c r="AI160" s="9">
        <f t="shared" si="44"/>
        <v>27.82931354359926</v>
      </c>
    </row>
    <row r="161" spans="1:35" ht="15">
      <c r="A161" s="1">
        <v>51298</v>
      </c>
      <c r="B161" s="1">
        <v>7</v>
      </c>
      <c r="C161" s="1">
        <v>23</v>
      </c>
      <c r="D161" s="2">
        <v>7.15</v>
      </c>
      <c r="E161" s="3">
        <v>4</v>
      </c>
      <c r="F161" s="1">
        <v>195</v>
      </c>
      <c r="G161" s="1">
        <v>83</v>
      </c>
      <c r="H161" s="1">
        <v>57</v>
      </c>
      <c r="I161" s="1">
        <v>31</v>
      </c>
      <c r="J161" s="1">
        <v>14</v>
      </c>
      <c r="K161" s="1">
        <v>4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2</v>
      </c>
      <c r="U161" s="1">
        <f t="shared" si="30"/>
        <v>384</v>
      </c>
      <c r="V161" s="1">
        <f t="shared" si="31"/>
        <v>189</v>
      </c>
      <c r="W161" s="1">
        <f t="shared" si="32"/>
        <v>106</v>
      </c>
      <c r="X161" s="1">
        <f t="shared" si="33"/>
        <v>49</v>
      </c>
      <c r="Y161" s="1">
        <f t="shared" si="34"/>
        <v>18</v>
      </c>
      <c r="Z161" s="1">
        <f t="shared" si="35"/>
        <v>4</v>
      </c>
      <c r="AA161" s="1">
        <f t="shared" si="36"/>
        <v>0</v>
      </c>
      <c r="AB161" s="1">
        <f t="shared" si="37"/>
        <v>0</v>
      </c>
      <c r="AC161" s="1">
        <f t="shared" si="38"/>
        <v>0</v>
      </c>
      <c r="AD161" s="1">
        <f t="shared" si="39"/>
        <v>0</v>
      </c>
      <c r="AE161" s="1">
        <f t="shared" si="40"/>
        <v>0</v>
      </c>
      <c r="AF161" s="1">
        <f t="shared" si="41"/>
        <v>0</v>
      </c>
      <c r="AG161" s="1">
        <f t="shared" si="42"/>
        <v>0</v>
      </c>
      <c r="AH161" s="1">
        <f t="shared" si="43"/>
        <v>0</v>
      </c>
      <c r="AI161" s="9">
        <f t="shared" si="44"/>
        <v>27.604166666666668</v>
      </c>
    </row>
    <row r="162" spans="1:35" ht="15">
      <c r="A162" s="1">
        <v>51298</v>
      </c>
      <c r="B162" s="1">
        <v>7</v>
      </c>
      <c r="C162" s="1">
        <v>24</v>
      </c>
      <c r="D162" s="2">
        <v>7.19</v>
      </c>
      <c r="E162" s="3">
        <v>4</v>
      </c>
      <c r="F162" s="1">
        <v>160</v>
      </c>
      <c r="G162" s="1">
        <v>72</v>
      </c>
      <c r="H162" s="1">
        <v>40</v>
      </c>
      <c r="I162" s="1">
        <v>16</v>
      </c>
      <c r="J162" s="1">
        <v>7</v>
      </c>
      <c r="K162" s="1">
        <v>2</v>
      </c>
      <c r="L162" s="1">
        <v>0</v>
      </c>
      <c r="M162" s="1">
        <v>2</v>
      </c>
      <c r="N162" s="1">
        <v>0</v>
      </c>
      <c r="O162" s="1">
        <v>0</v>
      </c>
      <c r="P162" s="1">
        <v>1</v>
      </c>
      <c r="Q162" s="1">
        <v>0</v>
      </c>
      <c r="R162" s="1">
        <v>0</v>
      </c>
      <c r="S162" s="1">
        <v>0</v>
      </c>
      <c r="T162" s="1">
        <v>2</v>
      </c>
      <c r="U162" s="1">
        <f t="shared" si="30"/>
        <v>300</v>
      </c>
      <c r="V162" s="1">
        <f t="shared" si="31"/>
        <v>140</v>
      </c>
      <c r="W162" s="1">
        <f t="shared" si="32"/>
        <v>68</v>
      </c>
      <c r="X162" s="1">
        <f t="shared" si="33"/>
        <v>28</v>
      </c>
      <c r="Y162" s="1">
        <f t="shared" si="34"/>
        <v>12</v>
      </c>
      <c r="Z162" s="1">
        <f t="shared" si="35"/>
        <v>5</v>
      </c>
      <c r="AA162" s="1">
        <f t="shared" si="36"/>
        <v>3</v>
      </c>
      <c r="AB162" s="1">
        <f t="shared" si="37"/>
        <v>3</v>
      </c>
      <c r="AC162" s="1">
        <f t="shared" si="38"/>
        <v>1</v>
      </c>
      <c r="AD162" s="1">
        <f t="shared" si="39"/>
        <v>1</v>
      </c>
      <c r="AE162" s="1">
        <f t="shared" si="40"/>
        <v>1</v>
      </c>
      <c r="AF162" s="1">
        <f t="shared" si="41"/>
        <v>0</v>
      </c>
      <c r="AG162" s="1">
        <f t="shared" si="42"/>
        <v>0</v>
      </c>
      <c r="AH162" s="1">
        <f t="shared" si="43"/>
        <v>0</v>
      </c>
      <c r="AI162" s="9">
        <f t="shared" si="44"/>
        <v>22.666666666666664</v>
      </c>
    </row>
    <row r="163" spans="1:35" ht="15">
      <c r="A163" s="1">
        <v>51298</v>
      </c>
      <c r="B163" s="1">
        <v>7</v>
      </c>
      <c r="C163" s="1">
        <v>25</v>
      </c>
      <c r="D163" s="2">
        <v>7.23</v>
      </c>
      <c r="E163" s="3">
        <v>4</v>
      </c>
      <c r="F163" s="1">
        <v>138</v>
      </c>
      <c r="G163" s="1">
        <v>63</v>
      </c>
      <c r="H163" s="1">
        <v>36</v>
      </c>
      <c r="I163" s="1">
        <v>22</v>
      </c>
      <c r="J163" s="1">
        <v>12</v>
      </c>
      <c r="K163" s="1">
        <v>3</v>
      </c>
      <c r="L163" s="1">
        <v>0</v>
      </c>
      <c r="M163" s="1">
        <v>1</v>
      </c>
      <c r="N163" s="1">
        <v>1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2</v>
      </c>
      <c r="U163" s="1">
        <f t="shared" si="30"/>
        <v>276</v>
      </c>
      <c r="V163" s="1">
        <f t="shared" si="31"/>
        <v>138</v>
      </c>
      <c r="W163" s="1">
        <f t="shared" si="32"/>
        <v>75</v>
      </c>
      <c r="X163" s="1">
        <f t="shared" si="33"/>
        <v>39</v>
      </c>
      <c r="Y163" s="1">
        <f t="shared" si="34"/>
        <v>17</v>
      </c>
      <c r="Z163" s="1">
        <f t="shared" si="35"/>
        <v>5</v>
      </c>
      <c r="AA163" s="1">
        <f t="shared" si="36"/>
        <v>2</v>
      </c>
      <c r="AB163" s="1">
        <f t="shared" si="37"/>
        <v>2</v>
      </c>
      <c r="AC163" s="1">
        <f t="shared" si="38"/>
        <v>1</v>
      </c>
      <c r="AD163" s="1">
        <f t="shared" si="39"/>
        <v>0</v>
      </c>
      <c r="AE163" s="1">
        <f t="shared" si="40"/>
        <v>0</v>
      </c>
      <c r="AF163" s="1">
        <f t="shared" si="41"/>
        <v>0</v>
      </c>
      <c r="AG163" s="1">
        <f t="shared" si="42"/>
        <v>0</v>
      </c>
      <c r="AH163" s="1">
        <f t="shared" si="43"/>
        <v>0</v>
      </c>
      <c r="AI163" s="9">
        <f t="shared" si="44"/>
        <v>27.173913043478258</v>
      </c>
    </row>
    <row r="164" spans="1:35" ht="15">
      <c r="A164" s="1">
        <v>51298</v>
      </c>
      <c r="B164" s="1">
        <v>7</v>
      </c>
      <c r="C164" s="1">
        <v>26</v>
      </c>
      <c r="D164" s="2">
        <v>7.27</v>
      </c>
      <c r="E164" s="3">
        <v>5.5</v>
      </c>
      <c r="F164" s="1">
        <v>144</v>
      </c>
      <c r="G164" s="1">
        <v>86</v>
      </c>
      <c r="H164" s="1">
        <v>54</v>
      </c>
      <c r="I164" s="1">
        <v>16</v>
      </c>
      <c r="J164" s="1">
        <v>4</v>
      </c>
      <c r="K164" s="1">
        <v>7</v>
      </c>
      <c r="L164" s="1">
        <v>0</v>
      </c>
      <c r="M164" s="1">
        <v>1</v>
      </c>
      <c r="N164" s="1">
        <v>2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2</v>
      </c>
      <c r="U164" s="1">
        <f t="shared" si="30"/>
        <v>314</v>
      </c>
      <c r="V164" s="1">
        <f t="shared" si="31"/>
        <v>170</v>
      </c>
      <c r="W164" s="1">
        <f t="shared" si="32"/>
        <v>84</v>
      </c>
      <c r="X164" s="1">
        <f t="shared" si="33"/>
        <v>30</v>
      </c>
      <c r="Y164" s="1">
        <f t="shared" si="34"/>
        <v>14</v>
      </c>
      <c r="Z164" s="1">
        <f t="shared" si="35"/>
        <v>10</v>
      </c>
      <c r="AA164" s="1">
        <f t="shared" si="36"/>
        <v>3</v>
      </c>
      <c r="AB164" s="1">
        <f t="shared" si="37"/>
        <v>3</v>
      </c>
      <c r="AC164" s="1">
        <f t="shared" si="38"/>
        <v>2</v>
      </c>
      <c r="AD164" s="1">
        <f t="shared" si="39"/>
        <v>0</v>
      </c>
      <c r="AE164" s="1">
        <f t="shared" si="40"/>
        <v>0</v>
      </c>
      <c r="AF164" s="1">
        <f t="shared" si="41"/>
        <v>0</v>
      </c>
      <c r="AG164" s="1">
        <f t="shared" si="42"/>
        <v>0</v>
      </c>
      <c r="AH164" s="1">
        <f t="shared" si="43"/>
        <v>0</v>
      </c>
      <c r="AI164" s="9">
        <f t="shared" si="44"/>
        <v>26.751592356687897</v>
      </c>
    </row>
    <row r="165" spans="1:35" ht="15">
      <c r="A165" s="1">
        <v>111898</v>
      </c>
      <c r="B165" s="1">
        <v>8</v>
      </c>
      <c r="C165" s="1">
        <v>1</v>
      </c>
      <c r="D165" s="2">
        <v>7.325</v>
      </c>
      <c r="E165" s="3">
        <v>4.5</v>
      </c>
      <c r="F165" s="1">
        <v>645</v>
      </c>
      <c r="G165" s="1">
        <v>325</v>
      </c>
      <c r="H165" s="1">
        <v>202</v>
      </c>
      <c r="I165" s="1">
        <v>115</v>
      </c>
      <c r="J165" s="1">
        <v>52</v>
      </c>
      <c r="K165" s="1">
        <v>19</v>
      </c>
      <c r="L165" s="1">
        <v>11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2</v>
      </c>
      <c r="U165" s="1">
        <f t="shared" si="30"/>
        <v>1369</v>
      </c>
      <c r="V165" s="1">
        <f t="shared" si="31"/>
        <v>724</v>
      </c>
      <c r="W165" s="1">
        <f t="shared" si="32"/>
        <v>399</v>
      </c>
      <c r="X165" s="1">
        <f t="shared" si="33"/>
        <v>197</v>
      </c>
      <c r="Y165" s="1">
        <f t="shared" si="34"/>
        <v>82</v>
      </c>
      <c r="Z165" s="1">
        <f t="shared" si="35"/>
        <v>30</v>
      </c>
      <c r="AA165" s="1">
        <f t="shared" si="36"/>
        <v>11</v>
      </c>
      <c r="AB165" s="1">
        <f t="shared" si="37"/>
        <v>0</v>
      </c>
      <c r="AC165" s="1">
        <f t="shared" si="38"/>
        <v>0</v>
      </c>
      <c r="AD165" s="1">
        <f t="shared" si="39"/>
        <v>0</v>
      </c>
      <c r="AE165" s="1">
        <f t="shared" si="40"/>
        <v>0</v>
      </c>
      <c r="AF165" s="1">
        <f t="shared" si="41"/>
        <v>0</v>
      </c>
      <c r="AG165" s="1">
        <f t="shared" si="42"/>
        <v>0</v>
      </c>
      <c r="AH165" s="1">
        <f t="shared" si="43"/>
        <v>0</v>
      </c>
      <c r="AI165" s="9">
        <f t="shared" si="44"/>
        <v>29.14536157779401</v>
      </c>
    </row>
    <row r="166" spans="1:35" ht="15">
      <c r="A166" s="1">
        <v>111898</v>
      </c>
      <c r="B166" s="1">
        <v>8</v>
      </c>
      <c r="C166" s="1">
        <v>2</v>
      </c>
      <c r="D166" s="2">
        <v>7.37</v>
      </c>
      <c r="E166" s="3">
        <v>4</v>
      </c>
      <c r="F166" s="1">
        <v>3038</v>
      </c>
      <c r="G166" s="1">
        <v>158</v>
      </c>
      <c r="H166" s="1">
        <v>84</v>
      </c>
      <c r="I166" s="1">
        <v>64</v>
      </c>
      <c r="J166" s="1">
        <v>28</v>
      </c>
      <c r="K166" s="1">
        <v>16</v>
      </c>
      <c r="L166" s="1">
        <v>6</v>
      </c>
      <c r="M166" s="1">
        <v>3</v>
      </c>
      <c r="N166" s="1">
        <v>1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2</v>
      </c>
      <c r="U166" s="1">
        <f t="shared" si="30"/>
        <v>3398</v>
      </c>
      <c r="V166" s="1">
        <f t="shared" si="31"/>
        <v>360</v>
      </c>
      <c r="W166" s="1">
        <f t="shared" si="32"/>
        <v>202</v>
      </c>
      <c r="X166" s="1">
        <f t="shared" si="33"/>
        <v>118</v>
      </c>
      <c r="Y166" s="1">
        <f t="shared" si="34"/>
        <v>54</v>
      </c>
      <c r="Z166" s="1">
        <f t="shared" si="35"/>
        <v>26</v>
      </c>
      <c r="AA166" s="1">
        <f t="shared" si="36"/>
        <v>10</v>
      </c>
      <c r="AB166" s="1">
        <f t="shared" si="37"/>
        <v>4</v>
      </c>
      <c r="AC166" s="1">
        <f t="shared" si="38"/>
        <v>1</v>
      </c>
      <c r="AD166" s="1">
        <f t="shared" si="39"/>
        <v>0</v>
      </c>
      <c r="AE166" s="1">
        <f t="shared" si="40"/>
        <v>0</v>
      </c>
      <c r="AF166" s="1">
        <f t="shared" si="41"/>
        <v>0</v>
      </c>
      <c r="AG166" s="1">
        <f t="shared" si="42"/>
        <v>0</v>
      </c>
      <c r="AH166" s="1">
        <f t="shared" si="43"/>
        <v>0</v>
      </c>
      <c r="AI166" s="9">
        <f t="shared" si="44"/>
        <v>5.94467333725721</v>
      </c>
    </row>
    <row r="167" spans="1:35" ht="15">
      <c r="A167" s="1">
        <v>111898</v>
      </c>
      <c r="B167" s="1">
        <v>8</v>
      </c>
      <c r="C167" s="1">
        <v>3</v>
      </c>
      <c r="D167" s="2">
        <v>7.41</v>
      </c>
      <c r="E167" s="3">
        <v>4</v>
      </c>
      <c r="F167" s="1">
        <v>259</v>
      </c>
      <c r="G167" s="1">
        <v>108</v>
      </c>
      <c r="H167" s="1">
        <v>50</v>
      </c>
      <c r="I167" s="1">
        <v>20</v>
      </c>
      <c r="J167" s="1">
        <v>11</v>
      </c>
      <c r="K167" s="1">
        <v>2</v>
      </c>
      <c r="L167" s="1">
        <v>2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2</v>
      </c>
      <c r="U167" s="1">
        <f t="shared" si="30"/>
        <v>452</v>
      </c>
      <c r="V167" s="1">
        <f t="shared" si="31"/>
        <v>193</v>
      </c>
      <c r="W167" s="1">
        <f t="shared" si="32"/>
        <v>85</v>
      </c>
      <c r="X167" s="1">
        <f t="shared" si="33"/>
        <v>35</v>
      </c>
      <c r="Y167" s="1">
        <f t="shared" si="34"/>
        <v>15</v>
      </c>
      <c r="Z167" s="1">
        <f t="shared" si="35"/>
        <v>4</v>
      </c>
      <c r="AA167" s="1">
        <f t="shared" si="36"/>
        <v>2</v>
      </c>
      <c r="AB167" s="1">
        <f t="shared" si="37"/>
        <v>0</v>
      </c>
      <c r="AC167" s="1">
        <f t="shared" si="38"/>
        <v>0</v>
      </c>
      <c r="AD167" s="1">
        <f t="shared" si="39"/>
        <v>0</v>
      </c>
      <c r="AE167" s="1">
        <f t="shared" si="40"/>
        <v>0</v>
      </c>
      <c r="AF167" s="1">
        <f t="shared" si="41"/>
        <v>0</v>
      </c>
      <c r="AG167" s="1">
        <f t="shared" si="42"/>
        <v>0</v>
      </c>
      <c r="AH167" s="1">
        <f t="shared" si="43"/>
        <v>0</v>
      </c>
      <c r="AI167" s="9">
        <f t="shared" si="44"/>
        <v>18.805309734513273</v>
      </c>
    </row>
    <row r="168" spans="1:35" ht="15">
      <c r="A168" s="1">
        <v>111898</v>
      </c>
      <c r="B168" s="1">
        <v>8</v>
      </c>
      <c r="C168" s="1">
        <v>4</v>
      </c>
      <c r="D168" s="2">
        <v>7.45</v>
      </c>
      <c r="E168" s="3">
        <v>5</v>
      </c>
      <c r="F168" s="1">
        <v>216</v>
      </c>
      <c r="G168" s="1">
        <v>92</v>
      </c>
      <c r="H168" s="1">
        <v>51</v>
      </c>
      <c r="I168" s="1">
        <v>32</v>
      </c>
      <c r="J168" s="1">
        <v>10</v>
      </c>
      <c r="K168" s="1">
        <v>7</v>
      </c>
      <c r="L168" s="1">
        <v>3</v>
      </c>
      <c r="M168" s="1">
        <v>1</v>
      </c>
      <c r="N168" s="1">
        <v>1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2</v>
      </c>
      <c r="U168" s="1">
        <f t="shared" si="30"/>
        <v>413</v>
      </c>
      <c r="V168" s="1">
        <f t="shared" si="31"/>
        <v>197</v>
      </c>
      <c r="W168" s="1">
        <f t="shared" si="32"/>
        <v>105</v>
      </c>
      <c r="X168" s="1">
        <f t="shared" si="33"/>
        <v>54</v>
      </c>
      <c r="Y168" s="1">
        <f t="shared" si="34"/>
        <v>22</v>
      </c>
      <c r="Z168" s="1">
        <f t="shared" si="35"/>
        <v>12</v>
      </c>
      <c r="AA168" s="1">
        <f t="shared" si="36"/>
        <v>5</v>
      </c>
      <c r="AB168" s="1">
        <f t="shared" si="37"/>
        <v>2</v>
      </c>
      <c r="AC168" s="1">
        <f t="shared" si="38"/>
        <v>1</v>
      </c>
      <c r="AD168" s="1">
        <f t="shared" si="39"/>
        <v>0</v>
      </c>
      <c r="AE168" s="1">
        <f t="shared" si="40"/>
        <v>0</v>
      </c>
      <c r="AF168" s="1">
        <f t="shared" si="41"/>
        <v>0</v>
      </c>
      <c r="AG168" s="1">
        <f t="shared" si="42"/>
        <v>0</v>
      </c>
      <c r="AH168" s="1">
        <f t="shared" si="43"/>
        <v>0</v>
      </c>
      <c r="AI168" s="9">
        <f t="shared" si="44"/>
        <v>25.423728813559322</v>
      </c>
    </row>
    <row r="169" spans="1:35" ht="15">
      <c r="A169" s="1">
        <v>111898</v>
      </c>
      <c r="B169" s="1">
        <v>8</v>
      </c>
      <c r="C169" s="1">
        <v>5</v>
      </c>
      <c r="D169" s="2">
        <v>7.5</v>
      </c>
      <c r="E169" s="3">
        <v>5</v>
      </c>
      <c r="F169" s="1">
        <v>140</v>
      </c>
      <c r="G169" s="1">
        <v>72</v>
      </c>
      <c r="H169" s="1">
        <v>38</v>
      </c>
      <c r="I169" s="1">
        <v>17</v>
      </c>
      <c r="J169" s="1">
        <v>6</v>
      </c>
      <c r="K169" s="1">
        <v>4</v>
      </c>
      <c r="L169" s="1">
        <v>2</v>
      </c>
      <c r="M169" s="1">
        <v>1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2</v>
      </c>
      <c r="U169" s="1">
        <f t="shared" si="30"/>
        <v>280</v>
      </c>
      <c r="V169" s="1">
        <f t="shared" si="31"/>
        <v>140</v>
      </c>
      <c r="W169" s="1">
        <f t="shared" si="32"/>
        <v>68</v>
      </c>
      <c r="X169" s="1">
        <f t="shared" si="33"/>
        <v>30</v>
      </c>
      <c r="Y169" s="1">
        <f t="shared" si="34"/>
        <v>13</v>
      </c>
      <c r="Z169" s="1">
        <f t="shared" si="35"/>
        <v>7</v>
      </c>
      <c r="AA169" s="1">
        <f t="shared" si="36"/>
        <v>3</v>
      </c>
      <c r="AB169" s="1">
        <f t="shared" si="37"/>
        <v>1</v>
      </c>
      <c r="AC169" s="1">
        <f t="shared" si="38"/>
        <v>0</v>
      </c>
      <c r="AD169" s="1">
        <f t="shared" si="39"/>
        <v>0</v>
      </c>
      <c r="AE169" s="1">
        <f t="shared" si="40"/>
        <v>0</v>
      </c>
      <c r="AF169" s="1">
        <f t="shared" si="41"/>
        <v>0</v>
      </c>
      <c r="AG169" s="1">
        <f t="shared" si="42"/>
        <v>0</v>
      </c>
      <c r="AH169" s="1">
        <f t="shared" si="43"/>
        <v>0</v>
      </c>
      <c r="AI169" s="9">
        <f t="shared" si="44"/>
        <v>24.285714285714285</v>
      </c>
    </row>
    <row r="170" spans="1:35" ht="15">
      <c r="A170" s="1">
        <v>111898</v>
      </c>
      <c r="B170" s="1">
        <v>8</v>
      </c>
      <c r="C170" s="1">
        <v>6</v>
      </c>
      <c r="D170" s="2">
        <v>7.55</v>
      </c>
      <c r="E170" s="3">
        <v>4</v>
      </c>
      <c r="F170" s="1">
        <v>169</v>
      </c>
      <c r="G170" s="1">
        <v>85</v>
      </c>
      <c r="H170" s="1">
        <v>49</v>
      </c>
      <c r="I170" s="1">
        <v>22</v>
      </c>
      <c r="J170" s="1">
        <v>14</v>
      </c>
      <c r="K170" s="1">
        <v>4</v>
      </c>
      <c r="L170" s="1">
        <v>2</v>
      </c>
      <c r="M170" s="1">
        <v>1</v>
      </c>
      <c r="N170" s="1">
        <v>0</v>
      </c>
      <c r="O170" s="1">
        <v>0</v>
      </c>
      <c r="P170" s="1">
        <v>1</v>
      </c>
      <c r="Q170" s="1">
        <v>0</v>
      </c>
      <c r="R170" s="1">
        <v>0</v>
      </c>
      <c r="S170" s="1">
        <v>0</v>
      </c>
      <c r="T170" s="1">
        <v>2</v>
      </c>
      <c r="U170" s="1">
        <f t="shared" si="30"/>
        <v>347</v>
      </c>
      <c r="V170" s="1">
        <f t="shared" si="31"/>
        <v>178</v>
      </c>
      <c r="W170" s="1">
        <f t="shared" si="32"/>
        <v>93</v>
      </c>
      <c r="X170" s="1">
        <f t="shared" si="33"/>
        <v>44</v>
      </c>
      <c r="Y170" s="1">
        <f t="shared" si="34"/>
        <v>22</v>
      </c>
      <c r="Z170" s="1">
        <f t="shared" si="35"/>
        <v>8</v>
      </c>
      <c r="AA170" s="1">
        <f t="shared" si="36"/>
        <v>4</v>
      </c>
      <c r="AB170" s="1">
        <f t="shared" si="37"/>
        <v>2</v>
      </c>
      <c r="AC170" s="1">
        <f t="shared" si="38"/>
        <v>1</v>
      </c>
      <c r="AD170" s="1">
        <f t="shared" si="39"/>
        <v>1</v>
      </c>
      <c r="AE170" s="1">
        <f t="shared" si="40"/>
        <v>1</v>
      </c>
      <c r="AF170" s="1">
        <f t="shared" si="41"/>
        <v>0</v>
      </c>
      <c r="AG170" s="1">
        <f t="shared" si="42"/>
        <v>0</v>
      </c>
      <c r="AH170" s="1">
        <f t="shared" si="43"/>
        <v>0</v>
      </c>
      <c r="AI170" s="9">
        <f t="shared" si="44"/>
        <v>26.801152737752158</v>
      </c>
    </row>
    <row r="171" spans="1:35" ht="15">
      <c r="A171" s="1">
        <v>111898</v>
      </c>
      <c r="B171" s="1">
        <v>8</v>
      </c>
      <c r="C171" s="1">
        <v>7</v>
      </c>
      <c r="D171" s="2">
        <v>7.59</v>
      </c>
      <c r="E171" s="3">
        <v>4</v>
      </c>
      <c r="F171" s="1">
        <v>205</v>
      </c>
      <c r="G171" s="1">
        <v>73</v>
      </c>
      <c r="H171" s="1">
        <v>45</v>
      </c>
      <c r="I171" s="1">
        <v>19</v>
      </c>
      <c r="J171" s="1">
        <v>16</v>
      </c>
      <c r="K171" s="1">
        <v>9</v>
      </c>
      <c r="L171" s="1">
        <v>3</v>
      </c>
      <c r="M171" s="1">
        <v>1</v>
      </c>
      <c r="N171" s="1">
        <v>1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2</v>
      </c>
      <c r="U171" s="1">
        <f t="shared" si="30"/>
        <v>372</v>
      </c>
      <c r="V171" s="1">
        <f t="shared" si="31"/>
        <v>167</v>
      </c>
      <c r="W171" s="1">
        <f t="shared" si="32"/>
        <v>94</v>
      </c>
      <c r="X171" s="1">
        <f t="shared" si="33"/>
        <v>49</v>
      </c>
      <c r="Y171" s="1">
        <f t="shared" si="34"/>
        <v>30</v>
      </c>
      <c r="Z171" s="1">
        <f t="shared" si="35"/>
        <v>14</v>
      </c>
      <c r="AA171" s="1">
        <f t="shared" si="36"/>
        <v>5</v>
      </c>
      <c r="AB171" s="1">
        <f t="shared" si="37"/>
        <v>2</v>
      </c>
      <c r="AC171" s="1">
        <f t="shared" si="38"/>
        <v>1</v>
      </c>
      <c r="AD171" s="1">
        <f t="shared" si="39"/>
        <v>0</v>
      </c>
      <c r="AE171" s="1">
        <f t="shared" si="40"/>
        <v>0</v>
      </c>
      <c r="AF171" s="1">
        <f t="shared" si="41"/>
        <v>0</v>
      </c>
      <c r="AG171" s="1">
        <f t="shared" si="42"/>
        <v>0</v>
      </c>
      <c r="AH171" s="1">
        <f t="shared" si="43"/>
        <v>0</v>
      </c>
      <c r="AI171" s="9">
        <f t="shared" si="44"/>
        <v>25.268817204301076</v>
      </c>
    </row>
    <row r="172" spans="1:35" ht="15">
      <c r="A172" s="1">
        <v>111898</v>
      </c>
      <c r="B172" s="1">
        <v>8</v>
      </c>
      <c r="C172" s="1">
        <v>8</v>
      </c>
      <c r="D172" s="2">
        <v>7.63</v>
      </c>
      <c r="E172" s="3">
        <v>4</v>
      </c>
      <c r="F172" s="1">
        <v>183</v>
      </c>
      <c r="G172" s="1">
        <v>72</v>
      </c>
      <c r="H172" s="1">
        <v>47</v>
      </c>
      <c r="I172" s="1">
        <v>29</v>
      </c>
      <c r="J172" s="1">
        <v>17</v>
      </c>
      <c r="K172" s="1">
        <v>7</v>
      </c>
      <c r="L172" s="1">
        <v>5</v>
      </c>
      <c r="M172" s="1">
        <v>1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2</v>
      </c>
      <c r="U172" s="1">
        <f t="shared" si="30"/>
        <v>361</v>
      </c>
      <c r="V172" s="1">
        <f t="shared" si="31"/>
        <v>178</v>
      </c>
      <c r="W172" s="1">
        <f t="shared" si="32"/>
        <v>106</v>
      </c>
      <c r="X172" s="1">
        <f t="shared" si="33"/>
        <v>59</v>
      </c>
      <c r="Y172" s="1">
        <f t="shared" si="34"/>
        <v>30</v>
      </c>
      <c r="Z172" s="1">
        <f t="shared" si="35"/>
        <v>13</v>
      </c>
      <c r="AA172" s="1">
        <f t="shared" si="36"/>
        <v>6</v>
      </c>
      <c r="AB172" s="1">
        <f t="shared" si="37"/>
        <v>1</v>
      </c>
      <c r="AC172" s="1">
        <f t="shared" si="38"/>
        <v>0</v>
      </c>
      <c r="AD172" s="1">
        <f t="shared" si="39"/>
        <v>0</v>
      </c>
      <c r="AE172" s="1">
        <f t="shared" si="40"/>
        <v>0</v>
      </c>
      <c r="AF172" s="1">
        <f t="shared" si="41"/>
        <v>0</v>
      </c>
      <c r="AG172" s="1">
        <f t="shared" si="42"/>
        <v>0</v>
      </c>
      <c r="AH172" s="1">
        <f t="shared" si="43"/>
        <v>0</v>
      </c>
      <c r="AI172" s="9">
        <f t="shared" si="44"/>
        <v>29.362880886426595</v>
      </c>
    </row>
    <row r="173" spans="1:35" ht="15">
      <c r="A173" s="1">
        <v>111898</v>
      </c>
      <c r="B173" s="1">
        <v>8</v>
      </c>
      <c r="C173" s="1">
        <v>9</v>
      </c>
      <c r="D173" s="2">
        <v>7.67</v>
      </c>
      <c r="E173" s="3">
        <v>4</v>
      </c>
      <c r="F173" s="1">
        <v>183</v>
      </c>
      <c r="G173" s="1">
        <v>82</v>
      </c>
      <c r="H173" s="1">
        <v>51</v>
      </c>
      <c r="I173" s="1">
        <v>30</v>
      </c>
      <c r="J173" s="1">
        <v>12</v>
      </c>
      <c r="K173" s="1">
        <v>5</v>
      </c>
      <c r="L173" s="1">
        <v>1</v>
      </c>
      <c r="M173" s="1">
        <v>3</v>
      </c>
      <c r="N173" s="1">
        <v>2</v>
      </c>
      <c r="O173" s="1">
        <v>1</v>
      </c>
      <c r="P173" s="1">
        <v>0</v>
      </c>
      <c r="Q173" s="1">
        <v>0</v>
      </c>
      <c r="R173" s="1">
        <v>0</v>
      </c>
      <c r="S173" s="1">
        <v>0</v>
      </c>
      <c r="T173" s="1">
        <v>2</v>
      </c>
      <c r="U173" s="1">
        <f t="shared" si="30"/>
        <v>370</v>
      </c>
      <c r="V173" s="1">
        <f t="shared" si="31"/>
        <v>187</v>
      </c>
      <c r="W173" s="1">
        <f t="shared" si="32"/>
        <v>105</v>
      </c>
      <c r="X173" s="1">
        <f t="shared" si="33"/>
        <v>54</v>
      </c>
      <c r="Y173" s="1">
        <f t="shared" si="34"/>
        <v>24</v>
      </c>
      <c r="Z173" s="1">
        <f t="shared" si="35"/>
        <v>12</v>
      </c>
      <c r="AA173" s="1">
        <f t="shared" si="36"/>
        <v>7</v>
      </c>
      <c r="AB173" s="1">
        <f t="shared" si="37"/>
        <v>6</v>
      </c>
      <c r="AC173" s="1">
        <f t="shared" si="38"/>
        <v>3</v>
      </c>
      <c r="AD173" s="1">
        <f t="shared" si="39"/>
        <v>1</v>
      </c>
      <c r="AE173" s="1">
        <f t="shared" si="40"/>
        <v>0</v>
      </c>
      <c r="AF173" s="1">
        <f t="shared" si="41"/>
        <v>0</v>
      </c>
      <c r="AG173" s="1">
        <f t="shared" si="42"/>
        <v>0</v>
      </c>
      <c r="AH173" s="1">
        <f t="shared" si="43"/>
        <v>0</v>
      </c>
      <c r="AI173" s="9">
        <f t="shared" si="44"/>
        <v>28.37837837837838</v>
      </c>
    </row>
    <row r="174" spans="1:35" ht="15">
      <c r="A174" s="1">
        <v>111898</v>
      </c>
      <c r="B174" s="1">
        <v>8</v>
      </c>
      <c r="C174" s="1">
        <v>10</v>
      </c>
      <c r="D174" s="2">
        <v>7.71</v>
      </c>
      <c r="E174" s="3">
        <v>4</v>
      </c>
      <c r="F174" s="1">
        <v>283</v>
      </c>
      <c r="G174" s="1">
        <v>126</v>
      </c>
      <c r="H174" s="1">
        <v>46</v>
      </c>
      <c r="I174" s="1">
        <v>31</v>
      </c>
      <c r="J174" s="1">
        <v>9</v>
      </c>
      <c r="K174" s="1">
        <v>4</v>
      </c>
      <c r="L174" s="1">
        <v>2</v>
      </c>
      <c r="M174" s="1">
        <v>0</v>
      </c>
      <c r="N174" s="1">
        <v>1</v>
      </c>
      <c r="O174" s="1">
        <v>1</v>
      </c>
      <c r="P174" s="1">
        <v>0</v>
      </c>
      <c r="Q174" s="1">
        <v>0</v>
      </c>
      <c r="R174" s="1">
        <v>0</v>
      </c>
      <c r="S174" s="1">
        <v>0</v>
      </c>
      <c r="T174" s="1">
        <v>2</v>
      </c>
      <c r="U174" s="1">
        <f t="shared" si="30"/>
        <v>503</v>
      </c>
      <c r="V174" s="1">
        <f t="shared" si="31"/>
        <v>220</v>
      </c>
      <c r="W174" s="1">
        <f t="shared" si="32"/>
        <v>94</v>
      </c>
      <c r="X174" s="1">
        <f t="shared" si="33"/>
        <v>48</v>
      </c>
      <c r="Y174" s="1">
        <f t="shared" si="34"/>
        <v>17</v>
      </c>
      <c r="Z174" s="1">
        <f t="shared" si="35"/>
        <v>8</v>
      </c>
      <c r="AA174" s="1">
        <f t="shared" si="36"/>
        <v>4</v>
      </c>
      <c r="AB174" s="1">
        <f t="shared" si="37"/>
        <v>2</v>
      </c>
      <c r="AC174" s="1">
        <f t="shared" si="38"/>
        <v>2</v>
      </c>
      <c r="AD174" s="1">
        <f t="shared" si="39"/>
        <v>1</v>
      </c>
      <c r="AE174" s="1">
        <f t="shared" si="40"/>
        <v>0</v>
      </c>
      <c r="AF174" s="1">
        <f t="shared" si="41"/>
        <v>0</v>
      </c>
      <c r="AG174" s="1">
        <f t="shared" si="42"/>
        <v>0</v>
      </c>
      <c r="AH174" s="1">
        <f t="shared" si="43"/>
        <v>0</v>
      </c>
      <c r="AI174" s="9">
        <f t="shared" si="44"/>
        <v>18.687872763419485</v>
      </c>
    </row>
    <row r="175" spans="1:35" ht="15">
      <c r="A175" s="1">
        <v>111898</v>
      </c>
      <c r="B175" s="1">
        <v>8</v>
      </c>
      <c r="C175" s="1">
        <v>11</v>
      </c>
      <c r="D175" s="2">
        <v>7.75</v>
      </c>
      <c r="E175" s="3">
        <v>5</v>
      </c>
      <c r="F175" s="1">
        <v>116</v>
      </c>
      <c r="G175" s="1">
        <v>51</v>
      </c>
      <c r="H175" s="1">
        <v>28</v>
      </c>
      <c r="I175" s="1">
        <v>13</v>
      </c>
      <c r="J175" s="1">
        <v>2</v>
      </c>
      <c r="K175" s="1">
        <v>2</v>
      </c>
      <c r="L175" s="1">
        <v>0</v>
      </c>
      <c r="M175" s="1">
        <v>1</v>
      </c>
      <c r="N175" s="1">
        <v>1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2</v>
      </c>
      <c r="U175" s="1">
        <f t="shared" si="30"/>
        <v>214</v>
      </c>
      <c r="V175" s="1">
        <f t="shared" si="31"/>
        <v>98</v>
      </c>
      <c r="W175" s="1">
        <f t="shared" si="32"/>
        <v>47</v>
      </c>
      <c r="X175" s="1">
        <f t="shared" si="33"/>
        <v>19</v>
      </c>
      <c r="Y175" s="1">
        <f t="shared" si="34"/>
        <v>6</v>
      </c>
      <c r="Z175" s="1">
        <f t="shared" si="35"/>
        <v>4</v>
      </c>
      <c r="AA175" s="1">
        <f t="shared" si="36"/>
        <v>2</v>
      </c>
      <c r="AB175" s="1">
        <f t="shared" si="37"/>
        <v>2</v>
      </c>
      <c r="AC175" s="1">
        <f t="shared" si="38"/>
        <v>1</v>
      </c>
      <c r="AD175" s="1">
        <f t="shared" si="39"/>
        <v>0</v>
      </c>
      <c r="AE175" s="1">
        <f t="shared" si="40"/>
        <v>0</v>
      </c>
      <c r="AF175" s="1">
        <f t="shared" si="41"/>
        <v>0</v>
      </c>
      <c r="AG175" s="1">
        <f t="shared" si="42"/>
        <v>0</v>
      </c>
      <c r="AH175" s="1">
        <f t="shared" si="43"/>
        <v>0</v>
      </c>
      <c r="AI175" s="9">
        <f t="shared" si="44"/>
        <v>21.962616822429908</v>
      </c>
    </row>
    <row r="176" spans="1:35" ht="15">
      <c r="A176" s="1">
        <v>111898</v>
      </c>
      <c r="B176" s="1">
        <v>8</v>
      </c>
      <c r="C176" s="1">
        <v>12</v>
      </c>
      <c r="D176" s="2">
        <v>7.8</v>
      </c>
      <c r="E176" s="3">
        <v>5</v>
      </c>
      <c r="F176" s="1">
        <v>363</v>
      </c>
      <c r="G176" s="1">
        <v>197</v>
      </c>
      <c r="H176" s="1">
        <v>114</v>
      </c>
      <c r="I176" s="1">
        <v>68</v>
      </c>
      <c r="J176" s="1">
        <v>26</v>
      </c>
      <c r="K176" s="1">
        <v>10</v>
      </c>
      <c r="L176" s="1">
        <v>3</v>
      </c>
      <c r="M176" s="1">
        <v>5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2</v>
      </c>
      <c r="U176" s="1">
        <f t="shared" si="30"/>
        <v>786</v>
      </c>
      <c r="V176" s="1">
        <f t="shared" si="31"/>
        <v>423</v>
      </c>
      <c r="W176" s="1">
        <f t="shared" si="32"/>
        <v>226</v>
      </c>
      <c r="X176" s="1">
        <f t="shared" si="33"/>
        <v>112</v>
      </c>
      <c r="Y176" s="1">
        <f t="shared" si="34"/>
        <v>44</v>
      </c>
      <c r="Z176" s="1">
        <f t="shared" si="35"/>
        <v>18</v>
      </c>
      <c r="AA176" s="1">
        <f t="shared" si="36"/>
        <v>8</v>
      </c>
      <c r="AB176" s="1">
        <f t="shared" si="37"/>
        <v>5</v>
      </c>
      <c r="AC176" s="1">
        <f t="shared" si="38"/>
        <v>0</v>
      </c>
      <c r="AD176" s="1">
        <f t="shared" si="39"/>
        <v>0</v>
      </c>
      <c r="AE176" s="1">
        <f t="shared" si="40"/>
        <v>0</v>
      </c>
      <c r="AF176" s="1">
        <f t="shared" si="41"/>
        <v>0</v>
      </c>
      <c r="AG176" s="1">
        <f t="shared" si="42"/>
        <v>0</v>
      </c>
      <c r="AH176" s="1">
        <f t="shared" si="43"/>
        <v>0</v>
      </c>
      <c r="AI176" s="9">
        <f t="shared" si="44"/>
        <v>28.75318066157761</v>
      </c>
    </row>
    <row r="177" spans="1:35" ht="15">
      <c r="A177" s="1">
        <v>111898</v>
      </c>
      <c r="B177" s="1">
        <v>8</v>
      </c>
      <c r="C177" s="1">
        <v>13</v>
      </c>
      <c r="D177" s="2">
        <v>7.85</v>
      </c>
      <c r="E177" s="3">
        <v>4</v>
      </c>
      <c r="F177" s="1">
        <v>472</v>
      </c>
      <c r="G177" s="1">
        <v>250</v>
      </c>
      <c r="H177" s="1">
        <v>147</v>
      </c>
      <c r="I177" s="1">
        <v>57</v>
      </c>
      <c r="J177" s="1">
        <v>24</v>
      </c>
      <c r="K177" s="1">
        <v>12</v>
      </c>
      <c r="L177" s="1">
        <v>5</v>
      </c>
      <c r="M177" s="1">
        <v>1</v>
      </c>
      <c r="N177" s="1">
        <v>1</v>
      </c>
      <c r="O177" s="1">
        <v>0</v>
      </c>
      <c r="P177" s="1">
        <v>1</v>
      </c>
      <c r="Q177" s="1">
        <v>0</v>
      </c>
      <c r="R177" s="1">
        <v>0</v>
      </c>
      <c r="S177" s="1">
        <v>0</v>
      </c>
      <c r="T177" s="1">
        <v>2</v>
      </c>
      <c r="U177" s="1">
        <f t="shared" si="30"/>
        <v>970</v>
      </c>
      <c r="V177" s="1">
        <f t="shared" si="31"/>
        <v>498</v>
      </c>
      <c r="W177" s="1">
        <f t="shared" si="32"/>
        <v>248</v>
      </c>
      <c r="X177" s="1">
        <f t="shared" si="33"/>
        <v>101</v>
      </c>
      <c r="Y177" s="1">
        <f t="shared" si="34"/>
        <v>44</v>
      </c>
      <c r="Z177" s="1">
        <f t="shared" si="35"/>
        <v>20</v>
      </c>
      <c r="AA177" s="1">
        <f t="shared" si="36"/>
        <v>8</v>
      </c>
      <c r="AB177" s="1">
        <f t="shared" si="37"/>
        <v>3</v>
      </c>
      <c r="AC177" s="1">
        <f t="shared" si="38"/>
        <v>2</v>
      </c>
      <c r="AD177" s="1">
        <f t="shared" si="39"/>
        <v>1</v>
      </c>
      <c r="AE177" s="1">
        <f t="shared" si="40"/>
        <v>1</v>
      </c>
      <c r="AF177" s="1">
        <f t="shared" si="41"/>
        <v>0</v>
      </c>
      <c r="AG177" s="1">
        <f t="shared" si="42"/>
        <v>0</v>
      </c>
      <c r="AH177" s="1">
        <f t="shared" si="43"/>
        <v>0</v>
      </c>
      <c r="AI177" s="9">
        <f t="shared" si="44"/>
        <v>25.56701030927835</v>
      </c>
    </row>
    <row r="178" spans="1:35" ht="15">
      <c r="A178" s="1">
        <v>111898</v>
      </c>
      <c r="B178" s="1">
        <v>8</v>
      </c>
      <c r="C178" s="1">
        <v>14</v>
      </c>
      <c r="D178" s="2">
        <v>7.89</v>
      </c>
      <c r="E178" s="3">
        <v>4</v>
      </c>
      <c r="F178" s="1">
        <v>300</v>
      </c>
      <c r="G178" s="1">
        <v>169</v>
      </c>
      <c r="H178" s="1">
        <v>80</v>
      </c>
      <c r="I178" s="1">
        <v>38</v>
      </c>
      <c r="J178" s="1">
        <v>17</v>
      </c>
      <c r="K178" s="1">
        <v>5</v>
      </c>
      <c r="L178" s="1">
        <v>4</v>
      </c>
      <c r="M178" s="1">
        <v>1</v>
      </c>
      <c r="N178" s="1">
        <v>1</v>
      </c>
      <c r="O178" s="1">
        <v>2</v>
      </c>
      <c r="P178" s="1">
        <v>2</v>
      </c>
      <c r="Q178" s="1">
        <v>0</v>
      </c>
      <c r="R178" s="1">
        <v>0</v>
      </c>
      <c r="S178" s="1">
        <v>0</v>
      </c>
      <c r="T178" s="1">
        <v>2</v>
      </c>
      <c r="U178" s="1">
        <f t="shared" si="30"/>
        <v>619</v>
      </c>
      <c r="V178" s="1">
        <f t="shared" si="31"/>
        <v>319</v>
      </c>
      <c r="W178" s="1">
        <f t="shared" si="32"/>
        <v>150</v>
      </c>
      <c r="X178" s="1">
        <f t="shared" si="33"/>
        <v>70</v>
      </c>
      <c r="Y178" s="1">
        <f t="shared" si="34"/>
        <v>32</v>
      </c>
      <c r="Z178" s="1">
        <f t="shared" si="35"/>
        <v>15</v>
      </c>
      <c r="AA178" s="1">
        <f t="shared" si="36"/>
        <v>10</v>
      </c>
      <c r="AB178" s="1">
        <f t="shared" si="37"/>
        <v>6</v>
      </c>
      <c r="AC178" s="1">
        <f t="shared" si="38"/>
        <v>5</v>
      </c>
      <c r="AD178" s="1">
        <f t="shared" si="39"/>
        <v>4</v>
      </c>
      <c r="AE178" s="1">
        <f t="shared" si="40"/>
        <v>2</v>
      </c>
      <c r="AF178" s="1">
        <f t="shared" si="41"/>
        <v>0</v>
      </c>
      <c r="AG178" s="1">
        <f t="shared" si="42"/>
        <v>0</v>
      </c>
      <c r="AH178" s="1">
        <f t="shared" si="43"/>
        <v>0</v>
      </c>
      <c r="AI178" s="9">
        <f t="shared" si="44"/>
        <v>24.232633279483036</v>
      </c>
    </row>
    <row r="179" spans="1:35" ht="15">
      <c r="A179" s="1">
        <v>111898</v>
      </c>
      <c r="B179" s="1">
        <v>8</v>
      </c>
      <c r="C179" s="1">
        <v>15</v>
      </c>
      <c r="D179" s="2">
        <v>7.93</v>
      </c>
      <c r="E179" s="3">
        <v>4</v>
      </c>
      <c r="F179" s="1">
        <v>350</v>
      </c>
      <c r="G179" s="1">
        <v>158</v>
      </c>
      <c r="H179" s="1">
        <v>86</v>
      </c>
      <c r="I179" s="1">
        <v>44</v>
      </c>
      <c r="J179" s="1">
        <v>19</v>
      </c>
      <c r="K179" s="1">
        <v>10</v>
      </c>
      <c r="L179" s="1">
        <v>4</v>
      </c>
      <c r="M179" s="1">
        <v>1</v>
      </c>
      <c r="N179" s="1">
        <v>1</v>
      </c>
      <c r="O179" s="1">
        <v>0</v>
      </c>
      <c r="P179" s="1">
        <v>1</v>
      </c>
      <c r="Q179" s="1">
        <v>0</v>
      </c>
      <c r="R179" s="1">
        <v>0</v>
      </c>
      <c r="S179" s="1">
        <v>0</v>
      </c>
      <c r="T179" s="1">
        <v>2</v>
      </c>
      <c r="U179" s="1">
        <f t="shared" si="30"/>
        <v>674</v>
      </c>
      <c r="V179" s="1">
        <f t="shared" si="31"/>
        <v>324</v>
      </c>
      <c r="W179" s="1">
        <f t="shared" si="32"/>
        <v>166</v>
      </c>
      <c r="X179" s="1">
        <f t="shared" si="33"/>
        <v>80</v>
      </c>
      <c r="Y179" s="1">
        <f t="shared" si="34"/>
        <v>36</v>
      </c>
      <c r="Z179" s="1">
        <f t="shared" si="35"/>
        <v>17</v>
      </c>
      <c r="AA179" s="1">
        <f t="shared" si="36"/>
        <v>7</v>
      </c>
      <c r="AB179" s="1">
        <f t="shared" si="37"/>
        <v>3</v>
      </c>
      <c r="AC179" s="1">
        <f t="shared" si="38"/>
        <v>2</v>
      </c>
      <c r="AD179" s="1">
        <f t="shared" si="39"/>
        <v>1</v>
      </c>
      <c r="AE179" s="1">
        <f t="shared" si="40"/>
        <v>1</v>
      </c>
      <c r="AF179" s="1">
        <f t="shared" si="41"/>
        <v>0</v>
      </c>
      <c r="AG179" s="1">
        <f t="shared" si="42"/>
        <v>0</v>
      </c>
      <c r="AH179" s="1">
        <f t="shared" si="43"/>
        <v>0</v>
      </c>
      <c r="AI179" s="9">
        <f t="shared" si="44"/>
        <v>24.629080118694365</v>
      </c>
    </row>
    <row r="180" spans="1:35" ht="15">
      <c r="A180" s="1">
        <v>111898</v>
      </c>
      <c r="B180" s="1">
        <v>8</v>
      </c>
      <c r="C180" s="1">
        <v>16</v>
      </c>
      <c r="D180" s="2">
        <v>7.97</v>
      </c>
      <c r="E180" s="3">
        <v>4</v>
      </c>
      <c r="F180" s="1">
        <v>533</v>
      </c>
      <c r="G180" s="1">
        <v>293</v>
      </c>
      <c r="H180" s="1">
        <v>192</v>
      </c>
      <c r="I180" s="1">
        <v>101</v>
      </c>
      <c r="J180" s="1">
        <v>67</v>
      </c>
      <c r="K180" s="1">
        <v>27</v>
      </c>
      <c r="L180" s="1">
        <v>14</v>
      </c>
      <c r="M180" s="1">
        <v>2</v>
      </c>
      <c r="N180" s="1">
        <v>1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2</v>
      </c>
      <c r="U180" s="1">
        <f t="shared" si="30"/>
        <v>1230</v>
      </c>
      <c r="V180" s="1">
        <f t="shared" si="31"/>
        <v>697</v>
      </c>
      <c r="W180" s="1">
        <f t="shared" si="32"/>
        <v>404</v>
      </c>
      <c r="X180" s="1">
        <f t="shared" si="33"/>
        <v>212</v>
      </c>
      <c r="Y180" s="1">
        <f t="shared" si="34"/>
        <v>111</v>
      </c>
      <c r="Z180" s="1">
        <f t="shared" si="35"/>
        <v>44</v>
      </c>
      <c r="AA180" s="1">
        <f t="shared" si="36"/>
        <v>17</v>
      </c>
      <c r="AB180" s="1">
        <f t="shared" si="37"/>
        <v>3</v>
      </c>
      <c r="AC180" s="1">
        <f t="shared" si="38"/>
        <v>1</v>
      </c>
      <c r="AD180" s="1">
        <f t="shared" si="39"/>
        <v>0</v>
      </c>
      <c r="AE180" s="1">
        <f t="shared" si="40"/>
        <v>0</v>
      </c>
      <c r="AF180" s="1">
        <f t="shared" si="41"/>
        <v>0</v>
      </c>
      <c r="AG180" s="1">
        <f t="shared" si="42"/>
        <v>0</v>
      </c>
      <c r="AH180" s="1">
        <f t="shared" si="43"/>
        <v>0</v>
      </c>
      <c r="AI180" s="9">
        <f t="shared" si="44"/>
        <v>32.84552845528455</v>
      </c>
    </row>
    <row r="181" spans="1:35" ht="15">
      <c r="A181" s="1">
        <v>111898</v>
      </c>
      <c r="B181" s="1">
        <v>8</v>
      </c>
      <c r="C181" s="1">
        <v>17</v>
      </c>
      <c r="D181" s="2">
        <v>8.01</v>
      </c>
      <c r="E181" s="3">
        <v>4</v>
      </c>
      <c r="F181" s="1">
        <v>226</v>
      </c>
      <c r="G181" s="1">
        <v>133</v>
      </c>
      <c r="H181" s="1">
        <v>81</v>
      </c>
      <c r="I181" s="1">
        <v>45</v>
      </c>
      <c r="J181" s="1">
        <v>18</v>
      </c>
      <c r="K181" s="1">
        <v>7</v>
      </c>
      <c r="L181" s="1">
        <v>3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2</v>
      </c>
      <c r="U181" s="1">
        <f t="shared" si="30"/>
        <v>513</v>
      </c>
      <c r="V181" s="1">
        <f t="shared" si="31"/>
        <v>287</v>
      </c>
      <c r="W181" s="1">
        <f t="shared" si="32"/>
        <v>154</v>
      </c>
      <c r="X181" s="1">
        <f t="shared" si="33"/>
        <v>73</v>
      </c>
      <c r="Y181" s="1">
        <f t="shared" si="34"/>
        <v>28</v>
      </c>
      <c r="Z181" s="1">
        <f t="shared" si="35"/>
        <v>10</v>
      </c>
      <c r="AA181" s="1">
        <f t="shared" si="36"/>
        <v>3</v>
      </c>
      <c r="AB181" s="1">
        <f t="shared" si="37"/>
        <v>0</v>
      </c>
      <c r="AC181" s="1">
        <f t="shared" si="38"/>
        <v>0</v>
      </c>
      <c r="AD181" s="1">
        <f t="shared" si="39"/>
        <v>0</v>
      </c>
      <c r="AE181" s="1">
        <f t="shared" si="40"/>
        <v>0</v>
      </c>
      <c r="AF181" s="1">
        <f t="shared" si="41"/>
        <v>0</v>
      </c>
      <c r="AG181" s="1">
        <f t="shared" si="42"/>
        <v>0</v>
      </c>
      <c r="AH181" s="1">
        <f t="shared" si="43"/>
        <v>0</v>
      </c>
      <c r="AI181" s="9">
        <f t="shared" si="44"/>
        <v>30.01949317738791</v>
      </c>
    </row>
    <row r="182" spans="1:35" ht="15">
      <c r="A182" s="1">
        <v>111898</v>
      </c>
      <c r="B182" s="1">
        <v>8</v>
      </c>
      <c r="C182" s="1">
        <v>18</v>
      </c>
      <c r="D182" s="2">
        <v>8.05</v>
      </c>
      <c r="E182" s="3">
        <v>5</v>
      </c>
      <c r="F182" s="1">
        <v>137</v>
      </c>
      <c r="G182" s="1">
        <v>77</v>
      </c>
      <c r="H182" s="1">
        <v>52</v>
      </c>
      <c r="I182" s="1">
        <v>18</v>
      </c>
      <c r="J182" s="1">
        <v>14</v>
      </c>
      <c r="K182" s="1">
        <v>6</v>
      </c>
      <c r="L182" s="1">
        <v>4</v>
      </c>
      <c r="M182" s="1">
        <v>0</v>
      </c>
      <c r="N182" s="1">
        <v>1</v>
      </c>
      <c r="O182" s="1">
        <v>0</v>
      </c>
      <c r="P182" s="1">
        <v>1</v>
      </c>
      <c r="Q182" s="1">
        <v>0</v>
      </c>
      <c r="R182" s="1">
        <v>0</v>
      </c>
      <c r="S182" s="1">
        <v>0</v>
      </c>
      <c r="T182" s="1">
        <v>2</v>
      </c>
      <c r="U182" s="1">
        <f t="shared" si="30"/>
        <v>310</v>
      </c>
      <c r="V182" s="1">
        <f t="shared" si="31"/>
        <v>173</v>
      </c>
      <c r="W182" s="1">
        <f t="shared" si="32"/>
        <v>96</v>
      </c>
      <c r="X182" s="1">
        <f t="shared" si="33"/>
        <v>44</v>
      </c>
      <c r="Y182" s="1">
        <f t="shared" si="34"/>
        <v>26</v>
      </c>
      <c r="Z182" s="1">
        <f t="shared" si="35"/>
        <v>12</v>
      </c>
      <c r="AA182" s="1">
        <f t="shared" si="36"/>
        <v>6</v>
      </c>
      <c r="AB182" s="1">
        <f t="shared" si="37"/>
        <v>2</v>
      </c>
      <c r="AC182" s="1">
        <f t="shared" si="38"/>
        <v>2</v>
      </c>
      <c r="AD182" s="1">
        <f t="shared" si="39"/>
        <v>1</v>
      </c>
      <c r="AE182" s="1">
        <f t="shared" si="40"/>
        <v>1</v>
      </c>
      <c r="AF182" s="1">
        <f t="shared" si="41"/>
        <v>0</v>
      </c>
      <c r="AG182" s="1">
        <f t="shared" si="42"/>
        <v>0</v>
      </c>
      <c r="AH182" s="1">
        <f t="shared" si="43"/>
        <v>0</v>
      </c>
      <c r="AI182" s="9">
        <f t="shared" si="44"/>
        <v>30.967741935483872</v>
      </c>
    </row>
    <row r="183" spans="1:35" ht="15">
      <c r="A183" s="1">
        <v>111898</v>
      </c>
      <c r="B183" s="1">
        <v>8</v>
      </c>
      <c r="C183" s="1">
        <v>19</v>
      </c>
      <c r="D183" s="2">
        <v>8.1</v>
      </c>
      <c r="E183" s="3">
        <v>5</v>
      </c>
      <c r="F183" s="1">
        <v>189</v>
      </c>
      <c r="G183" s="1">
        <v>66</v>
      </c>
      <c r="H183" s="1">
        <v>32</v>
      </c>
      <c r="I183" s="1">
        <v>19</v>
      </c>
      <c r="J183" s="1">
        <v>9</v>
      </c>
      <c r="K183" s="1">
        <v>4</v>
      </c>
      <c r="L183" s="1">
        <v>2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2</v>
      </c>
      <c r="U183" s="1">
        <f t="shared" si="30"/>
        <v>321</v>
      </c>
      <c r="V183" s="1">
        <f t="shared" si="31"/>
        <v>132</v>
      </c>
      <c r="W183" s="1">
        <f t="shared" si="32"/>
        <v>66</v>
      </c>
      <c r="X183" s="1">
        <f t="shared" si="33"/>
        <v>34</v>
      </c>
      <c r="Y183" s="1">
        <f t="shared" si="34"/>
        <v>15</v>
      </c>
      <c r="Z183" s="1">
        <f t="shared" si="35"/>
        <v>6</v>
      </c>
      <c r="AA183" s="1">
        <f t="shared" si="36"/>
        <v>2</v>
      </c>
      <c r="AB183" s="1">
        <f t="shared" si="37"/>
        <v>0</v>
      </c>
      <c r="AC183" s="1">
        <f t="shared" si="38"/>
        <v>0</v>
      </c>
      <c r="AD183" s="1">
        <f t="shared" si="39"/>
        <v>0</v>
      </c>
      <c r="AE183" s="1">
        <f t="shared" si="40"/>
        <v>0</v>
      </c>
      <c r="AF183" s="1">
        <f t="shared" si="41"/>
        <v>0</v>
      </c>
      <c r="AG183" s="1">
        <f t="shared" si="42"/>
        <v>0</v>
      </c>
      <c r="AH183" s="1">
        <f t="shared" si="43"/>
        <v>0</v>
      </c>
      <c r="AI183" s="9">
        <f t="shared" si="44"/>
        <v>20.5607476635514</v>
      </c>
    </row>
    <row r="184" spans="1:35" ht="15">
      <c r="A184" s="1">
        <v>111898</v>
      </c>
      <c r="B184" s="1">
        <v>8</v>
      </c>
      <c r="C184" s="1">
        <v>20</v>
      </c>
      <c r="D184" s="2">
        <v>8.15</v>
      </c>
      <c r="E184" s="3">
        <v>4</v>
      </c>
      <c r="F184" s="1">
        <v>385</v>
      </c>
      <c r="G184" s="1">
        <v>72</v>
      </c>
      <c r="H184" s="1">
        <v>34</v>
      </c>
      <c r="I184" s="1">
        <v>18</v>
      </c>
      <c r="J184" s="1">
        <v>3</v>
      </c>
      <c r="K184" s="1">
        <v>2</v>
      </c>
      <c r="L184" s="1">
        <v>2</v>
      </c>
      <c r="M184" s="1">
        <v>0</v>
      </c>
      <c r="N184" s="1">
        <v>2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2</v>
      </c>
      <c r="U184" s="1">
        <f t="shared" si="30"/>
        <v>518</v>
      </c>
      <c r="V184" s="1">
        <f t="shared" si="31"/>
        <v>133</v>
      </c>
      <c r="W184" s="1">
        <f t="shared" si="32"/>
        <v>61</v>
      </c>
      <c r="X184" s="1">
        <f t="shared" si="33"/>
        <v>27</v>
      </c>
      <c r="Y184" s="1">
        <f t="shared" si="34"/>
        <v>9</v>
      </c>
      <c r="Z184" s="1">
        <f t="shared" si="35"/>
        <v>6</v>
      </c>
      <c r="AA184" s="1">
        <f t="shared" si="36"/>
        <v>4</v>
      </c>
      <c r="AB184" s="1">
        <f t="shared" si="37"/>
        <v>2</v>
      </c>
      <c r="AC184" s="1">
        <f t="shared" si="38"/>
        <v>2</v>
      </c>
      <c r="AD184" s="1">
        <f t="shared" si="39"/>
        <v>0</v>
      </c>
      <c r="AE184" s="1">
        <f t="shared" si="40"/>
        <v>0</v>
      </c>
      <c r="AF184" s="1">
        <f t="shared" si="41"/>
        <v>0</v>
      </c>
      <c r="AG184" s="1">
        <f t="shared" si="42"/>
        <v>0</v>
      </c>
      <c r="AH184" s="1">
        <f t="shared" si="43"/>
        <v>0</v>
      </c>
      <c r="AI184" s="9">
        <f t="shared" si="44"/>
        <v>11.776061776061777</v>
      </c>
    </row>
    <row r="185" spans="1:35" ht="15">
      <c r="A185" s="1">
        <v>111898</v>
      </c>
      <c r="B185" s="1">
        <v>8</v>
      </c>
      <c r="C185" s="1">
        <v>21</v>
      </c>
      <c r="D185" s="2">
        <v>8.19</v>
      </c>
      <c r="E185" s="3">
        <v>4.5</v>
      </c>
      <c r="F185" s="1">
        <v>129</v>
      </c>
      <c r="G185" s="1">
        <v>61</v>
      </c>
      <c r="H185" s="1">
        <v>35</v>
      </c>
      <c r="I185" s="1">
        <v>18</v>
      </c>
      <c r="J185" s="1">
        <v>5</v>
      </c>
      <c r="K185" s="1">
        <v>0</v>
      </c>
      <c r="L185" s="1">
        <v>2</v>
      </c>
      <c r="M185" s="1">
        <v>1</v>
      </c>
      <c r="N185" s="1">
        <v>0</v>
      </c>
      <c r="O185" s="1">
        <v>0</v>
      </c>
      <c r="P185" s="1">
        <v>0</v>
      </c>
      <c r="Q185" s="1">
        <v>1</v>
      </c>
      <c r="R185" s="1">
        <v>0</v>
      </c>
      <c r="S185" s="1">
        <v>0</v>
      </c>
      <c r="T185" s="1">
        <v>2</v>
      </c>
      <c r="U185" s="1">
        <f t="shared" si="30"/>
        <v>252</v>
      </c>
      <c r="V185" s="1">
        <f t="shared" si="31"/>
        <v>123</v>
      </c>
      <c r="W185" s="1">
        <f t="shared" si="32"/>
        <v>62</v>
      </c>
      <c r="X185" s="1">
        <f t="shared" si="33"/>
        <v>27</v>
      </c>
      <c r="Y185" s="1">
        <f t="shared" si="34"/>
        <v>9</v>
      </c>
      <c r="Z185" s="1">
        <f t="shared" si="35"/>
        <v>4</v>
      </c>
      <c r="AA185" s="1">
        <f t="shared" si="36"/>
        <v>4</v>
      </c>
      <c r="AB185" s="1">
        <f t="shared" si="37"/>
        <v>2</v>
      </c>
      <c r="AC185" s="1">
        <f t="shared" si="38"/>
        <v>1</v>
      </c>
      <c r="AD185" s="1">
        <f t="shared" si="39"/>
        <v>1</v>
      </c>
      <c r="AE185" s="1">
        <f t="shared" si="40"/>
        <v>1</v>
      </c>
      <c r="AF185" s="1">
        <f t="shared" si="41"/>
        <v>1</v>
      </c>
      <c r="AG185" s="1">
        <f t="shared" si="42"/>
        <v>0</v>
      </c>
      <c r="AH185" s="1">
        <f t="shared" si="43"/>
        <v>0</v>
      </c>
      <c r="AI185" s="9">
        <f t="shared" si="44"/>
        <v>24.6031746031746</v>
      </c>
    </row>
    <row r="186" spans="1:35" ht="15">
      <c r="A186" s="1">
        <v>111898</v>
      </c>
      <c r="B186" s="1">
        <v>8</v>
      </c>
      <c r="C186" s="1">
        <v>22</v>
      </c>
      <c r="D186" s="2">
        <v>8.235</v>
      </c>
      <c r="E186" s="3">
        <v>5</v>
      </c>
      <c r="F186" s="1">
        <v>122</v>
      </c>
      <c r="G186" s="1">
        <v>54</v>
      </c>
      <c r="H186" s="1">
        <v>23</v>
      </c>
      <c r="I186" s="1">
        <v>15</v>
      </c>
      <c r="J186" s="1">
        <v>5</v>
      </c>
      <c r="K186" s="1">
        <v>1</v>
      </c>
      <c r="L186" s="1">
        <v>3</v>
      </c>
      <c r="M186" s="1">
        <v>1</v>
      </c>
      <c r="N186" s="1">
        <v>0</v>
      </c>
      <c r="O186" s="1">
        <v>0</v>
      </c>
      <c r="P186" s="1">
        <v>0</v>
      </c>
      <c r="Q186" s="1">
        <v>1</v>
      </c>
      <c r="R186" s="1">
        <v>1</v>
      </c>
      <c r="S186" s="1">
        <v>0</v>
      </c>
      <c r="T186" s="1">
        <v>2</v>
      </c>
      <c r="U186" s="1">
        <f t="shared" si="30"/>
        <v>226</v>
      </c>
      <c r="V186" s="1">
        <f t="shared" si="31"/>
        <v>104</v>
      </c>
      <c r="W186" s="1">
        <f t="shared" si="32"/>
        <v>50</v>
      </c>
      <c r="X186" s="1">
        <f t="shared" si="33"/>
        <v>27</v>
      </c>
      <c r="Y186" s="1">
        <f t="shared" si="34"/>
        <v>12</v>
      </c>
      <c r="Z186" s="1">
        <f t="shared" si="35"/>
        <v>7</v>
      </c>
      <c r="AA186" s="1">
        <f t="shared" si="36"/>
        <v>6</v>
      </c>
      <c r="AB186" s="1">
        <f t="shared" si="37"/>
        <v>3</v>
      </c>
      <c r="AC186" s="1">
        <f t="shared" si="38"/>
        <v>2</v>
      </c>
      <c r="AD186" s="1">
        <f t="shared" si="39"/>
        <v>2</v>
      </c>
      <c r="AE186" s="1">
        <f t="shared" si="40"/>
        <v>2</v>
      </c>
      <c r="AF186" s="1">
        <f t="shared" si="41"/>
        <v>2</v>
      </c>
      <c r="AG186" s="1">
        <f t="shared" si="42"/>
        <v>1</v>
      </c>
      <c r="AH186" s="1">
        <f t="shared" si="43"/>
        <v>0</v>
      </c>
      <c r="AI186" s="9">
        <f t="shared" si="44"/>
        <v>22.123893805309734</v>
      </c>
    </row>
    <row r="187" spans="1:35" ht="15">
      <c r="A187" s="1">
        <v>111898</v>
      </c>
      <c r="B187" s="1">
        <v>9</v>
      </c>
      <c r="C187" s="1">
        <v>1</v>
      </c>
      <c r="D187" s="2">
        <v>8.285</v>
      </c>
      <c r="E187" s="3">
        <v>5</v>
      </c>
      <c r="F187" s="1">
        <v>410</v>
      </c>
      <c r="G187" s="1">
        <v>212</v>
      </c>
      <c r="H187" s="1">
        <v>127</v>
      </c>
      <c r="I187" s="1">
        <v>54</v>
      </c>
      <c r="J187" s="1">
        <v>28</v>
      </c>
      <c r="K187" s="1">
        <v>9</v>
      </c>
      <c r="L187" s="1">
        <v>6</v>
      </c>
      <c r="M187" s="1">
        <v>3</v>
      </c>
      <c r="N187" s="1">
        <v>1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2</v>
      </c>
      <c r="U187" s="1">
        <f t="shared" si="30"/>
        <v>850</v>
      </c>
      <c r="V187" s="1">
        <f t="shared" si="31"/>
        <v>440</v>
      </c>
      <c r="W187" s="1">
        <f t="shared" si="32"/>
        <v>228</v>
      </c>
      <c r="X187" s="1">
        <f t="shared" si="33"/>
        <v>101</v>
      </c>
      <c r="Y187" s="1">
        <f t="shared" si="34"/>
        <v>47</v>
      </c>
      <c r="Z187" s="1">
        <f t="shared" si="35"/>
        <v>19</v>
      </c>
      <c r="AA187" s="1">
        <f t="shared" si="36"/>
        <v>10</v>
      </c>
      <c r="AB187" s="1">
        <f t="shared" si="37"/>
        <v>4</v>
      </c>
      <c r="AC187" s="1">
        <f t="shared" si="38"/>
        <v>1</v>
      </c>
      <c r="AD187" s="1">
        <f t="shared" si="39"/>
        <v>0</v>
      </c>
      <c r="AE187" s="1">
        <f t="shared" si="40"/>
        <v>0</v>
      </c>
      <c r="AF187" s="1">
        <f t="shared" si="41"/>
        <v>0</v>
      </c>
      <c r="AG187" s="1">
        <f t="shared" si="42"/>
        <v>0</v>
      </c>
      <c r="AH187" s="1">
        <f t="shared" si="43"/>
        <v>0</v>
      </c>
      <c r="AI187" s="9">
        <f t="shared" si="44"/>
        <v>26.823529411764707</v>
      </c>
    </row>
    <row r="188" spans="1:35" ht="15">
      <c r="A188" s="1">
        <v>111898</v>
      </c>
      <c r="B188" s="1">
        <v>9</v>
      </c>
      <c r="C188" s="1">
        <v>2</v>
      </c>
      <c r="D188" s="2">
        <v>8.335</v>
      </c>
      <c r="E188" s="3">
        <v>3.7</v>
      </c>
      <c r="F188" s="1">
        <v>407</v>
      </c>
      <c r="G188" s="1">
        <v>202</v>
      </c>
      <c r="H188" s="1">
        <v>113</v>
      </c>
      <c r="I188" s="1">
        <v>56</v>
      </c>
      <c r="J188" s="1">
        <v>29</v>
      </c>
      <c r="K188" s="1">
        <v>7</v>
      </c>
      <c r="L188" s="1">
        <v>2</v>
      </c>
      <c r="M188" s="1">
        <v>5</v>
      </c>
      <c r="N188" s="1">
        <v>2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2</v>
      </c>
      <c r="U188" s="1">
        <f t="shared" si="30"/>
        <v>823</v>
      </c>
      <c r="V188" s="1">
        <f t="shared" si="31"/>
        <v>416</v>
      </c>
      <c r="W188" s="1">
        <f t="shared" si="32"/>
        <v>214</v>
      </c>
      <c r="X188" s="1">
        <f t="shared" si="33"/>
        <v>101</v>
      </c>
      <c r="Y188" s="1">
        <f t="shared" si="34"/>
        <v>45</v>
      </c>
      <c r="Z188" s="1">
        <f t="shared" si="35"/>
        <v>16</v>
      </c>
      <c r="AA188" s="1">
        <f t="shared" si="36"/>
        <v>9</v>
      </c>
      <c r="AB188" s="1">
        <f t="shared" si="37"/>
        <v>7</v>
      </c>
      <c r="AC188" s="1">
        <f t="shared" si="38"/>
        <v>2</v>
      </c>
      <c r="AD188" s="1">
        <f t="shared" si="39"/>
        <v>0</v>
      </c>
      <c r="AE188" s="1">
        <f t="shared" si="40"/>
        <v>0</v>
      </c>
      <c r="AF188" s="1">
        <f t="shared" si="41"/>
        <v>0</v>
      </c>
      <c r="AG188" s="1">
        <f t="shared" si="42"/>
        <v>0</v>
      </c>
      <c r="AH188" s="1">
        <f t="shared" si="43"/>
        <v>0</v>
      </c>
      <c r="AI188" s="9">
        <f t="shared" si="44"/>
        <v>26.00243013365735</v>
      </c>
    </row>
    <row r="189" spans="1:35" ht="15">
      <c r="A189" s="1">
        <v>111898</v>
      </c>
      <c r="B189" s="1">
        <v>9</v>
      </c>
      <c r="C189" s="1">
        <v>3</v>
      </c>
      <c r="D189" s="2">
        <v>8.372</v>
      </c>
      <c r="E189" s="3">
        <v>3.7</v>
      </c>
      <c r="F189" s="1">
        <v>131</v>
      </c>
      <c r="G189" s="1">
        <v>64</v>
      </c>
      <c r="H189" s="1">
        <v>37</v>
      </c>
      <c r="I189" s="1">
        <v>24</v>
      </c>
      <c r="J189" s="1">
        <v>12</v>
      </c>
      <c r="K189" s="1">
        <v>4</v>
      </c>
      <c r="L189" s="1">
        <v>1</v>
      </c>
      <c r="M189" s="1">
        <v>1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2</v>
      </c>
      <c r="U189" s="1">
        <f t="shared" si="30"/>
        <v>274</v>
      </c>
      <c r="V189" s="1">
        <f t="shared" si="31"/>
        <v>143</v>
      </c>
      <c r="W189" s="1">
        <f t="shared" si="32"/>
        <v>79</v>
      </c>
      <c r="X189" s="1">
        <f t="shared" si="33"/>
        <v>42</v>
      </c>
      <c r="Y189" s="1">
        <f t="shared" si="34"/>
        <v>18</v>
      </c>
      <c r="Z189" s="1">
        <f t="shared" si="35"/>
        <v>6</v>
      </c>
      <c r="AA189" s="1">
        <f t="shared" si="36"/>
        <v>2</v>
      </c>
      <c r="AB189" s="1">
        <f t="shared" si="37"/>
        <v>1</v>
      </c>
      <c r="AC189" s="1">
        <f t="shared" si="38"/>
        <v>0</v>
      </c>
      <c r="AD189" s="1">
        <f t="shared" si="39"/>
        <v>0</v>
      </c>
      <c r="AE189" s="1">
        <f t="shared" si="40"/>
        <v>0</v>
      </c>
      <c r="AF189" s="1">
        <f t="shared" si="41"/>
        <v>0</v>
      </c>
      <c r="AG189" s="1">
        <f t="shared" si="42"/>
        <v>0</v>
      </c>
      <c r="AH189" s="1">
        <f t="shared" si="43"/>
        <v>0</v>
      </c>
      <c r="AI189" s="9">
        <f t="shared" si="44"/>
        <v>28.832116788321166</v>
      </c>
    </row>
    <row r="190" spans="1:35" ht="15">
      <c r="A190" s="1">
        <v>111898</v>
      </c>
      <c r="B190" s="1">
        <v>9</v>
      </c>
      <c r="C190" s="1">
        <v>4</v>
      </c>
      <c r="D190" s="2">
        <v>8.409</v>
      </c>
      <c r="E190" s="3">
        <v>3.7</v>
      </c>
      <c r="F190" s="1">
        <v>80</v>
      </c>
      <c r="G190" s="1">
        <v>32</v>
      </c>
      <c r="H190" s="1">
        <v>21</v>
      </c>
      <c r="I190" s="1">
        <v>10</v>
      </c>
      <c r="J190" s="1">
        <v>5</v>
      </c>
      <c r="K190" s="1">
        <v>2</v>
      </c>
      <c r="L190" s="1">
        <v>3</v>
      </c>
      <c r="M190" s="1">
        <v>1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2</v>
      </c>
      <c r="U190" s="1">
        <f t="shared" si="30"/>
        <v>154</v>
      </c>
      <c r="V190" s="1">
        <f t="shared" si="31"/>
        <v>74</v>
      </c>
      <c r="W190" s="1">
        <f t="shared" si="32"/>
        <v>42</v>
      </c>
      <c r="X190" s="1">
        <f t="shared" si="33"/>
        <v>21</v>
      </c>
      <c r="Y190" s="1">
        <f t="shared" si="34"/>
        <v>11</v>
      </c>
      <c r="Z190" s="1">
        <f t="shared" si="35"/>
        <v>6</v>
      </c>
      <c r="AA190" s="1">
        <f t="shared" si="36"/>
        <v>4</v>
      </c>
      <c r="AB190" s="1">
        <f t="shared" si="37"/>
        <v>1</v>
      </c>
      <c r="AC190" s="1">
        <f t="shared" si="38"/>
        <v>0</v>
      </c>
      <c r="AD190" s="1">
        <f t="shared" si="39"/>
        <v>0</v>
      </c>
      <c r="AE190" s="1">
        <f t="shared" si="40"/>
        <v>0</v>
      </c>
      <c r="AF190" s="1">
        <f t="shared" si="41"/>
        <v>0</v>
      </c>
      <c r="AG190" s="1">
        <f t="shared" si="42"/>
        <v>0</v>
      </c>
      <c r="AH190" s="1">
        <f t="shared" si="43"/>
        <v>0</v>
      </c>
      <c r="AI190" s="9">
        <f t="shared" si="44"/>
        <v>27.27272727272727</v>
      </c>
    </row>
    <row r="191" spans="1:35" ht="15">
      <c r="A191" s="1">
        <v>111898</v>
      </c>
      <c r="B191" s="1">
        <v>9</v>
      </c>
      <c r="C191" s="1">
        <v>5</v>
      </c>
      <c r="D191" s="2">
        <v>8.446</v>
      </c>
      <c r="E191" s="3">
        <v>3.7</v>
      </c>
      <c r="F191" s="1">
        <v>123</v>
      </c>
      <c r="G191" s="1">
        <v>58</v>
      </c>
      <c r="H191" s="1">
        <v>30</v>
      </c>
      <c r="I191" s="1">
        <v>16</v>
      </c>
      <c r="J191" s="1">
        <v>3</v>
      </c>
      <c r="K191" s="1">
        <v>1</v>
      </c>
      <c r="L191" s="1">
        <v>0</v>
      </c>
      <c r="M191" s="1">
        <v>1</v>
      </c>
      <c r="N191" s="1">
        <v>0</v>
      </c>
      <c r="O191" s="1">
        <v>0</v>
      </c>
      <c r="P191" s="1">
        <v>0</v>
      </c>
      <c r="Q191" s="1">
        <v>1</v>
      </c>
      <c r="R191" s="1">
        <v>0</v>
      </c>
      <c r="S191" s="1">
        <v>0</v>
      </c>
      <c r="T191" s="1">
        <v>2</v>
      </c>
      <c r="U191" s="1">
        <f t="shared" si="30"/>
        <v>233</v>
      </c>
      <c r="V191" s="1">
        <f t="shared" si="31"/>
        <v>110</v>
      </c>
      <c r="W191" s="1">
        <f t="shared" si="32"/>
        <v>52</v>
      </c>
      <c r="X191" s="1">
        <f t="shared" si="33"/>
        <v>22</v>
      </c>
      <c r="Y191" s="1">
        <f t="shared" si="34"/>
        <v>6</v>
      </c>
      <c r="Z191" s="1">
        <f t="shared" si="35"/>
        <v>3</v>
      </c>
      <c r="AA191" s="1">
        <f t="shared" si="36"/>
        <v>2</v>
      </c>
      <c r="AB191" s="1">
        <f t="shared" si="37"/>
        <v>2</v>
      </c>
      <c r="AC191" s="1">
        <f t="shared" si="38"/>
        <v>1</v>
      </c>
      <c r="AD191" s="1">
        <f t="shared" si="39"/>
        <v>1</v>
      </c>
      <c r="AE191" s="1">
        <f t="shared" si="40"/>
        <v>1</v>
      </c>
      <c r="AF191" s="1">
        <f t="shared" si="41"/>
        <v>1</v>
      </c>
      <c r="AG191" s="1">
        <f t="shared" si="42"/>
        <v>0</v>
      </c>
      <c r="AH191" s="1">
        <f t="shared" si="43"/>
        <v>0</v>
      </c>
      <c r="AI191" s="9">
        <f t="shared" si="44"/>
        <v>22.317596566523605</v>
      </c>
    </row>
    <row r="192" spans="1:35" ht="15">
      <c r="A192" s="1">
        <v>111898</v>
      </c>
      <c r="B192" s="1">
        <v>9</v>
      </c>
      <c r="C192" s="1">
        <v>6</v>
      </c>
      <c r="D192" s="2">
        <v>8.483</v>
      </c>
      <c r="E192" s="3">
        <v>4.1</v>
      </c>
      <c r="F192" s="1">
        <v>123</v>
      </c>
      <c r="G192" s="1">
        <v>52</v>
      </c>
      <c r="H192" s="1">
        <v>28</v>
      </c>
      <c r="I192" s="1">
        <v>31</v>
      </c>
      <c r="J192" s="1">
        <v>14</v>
      </c>
      <c r="K192" s="1">
        <v>10</v>
      </c>
      <c r="L192" s="1">
        <v>6</v>
      </c>
      <c r="M192" s="1">
        <v>4</v>
      </c>
      <c r="N192" s="1">
        <v>1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2</v>
      </c>
      <c r="U192" s="1">
        <f t="shared" si="30"/>
        <v>269</v>
      </c>
      <c r="V192" s="1">
        <f t="shared" si="31"/>
        <v>146</v>
      </c>
      <c r="W192" s="1">
        <f t="shared" si="32"/>
        <v>94</v>
      </c>
      <c r="X192" s="1">
        <f t="shared" si="33"/>
        <v>66</v>
      </c>
      <c r="Y192" s="1">
        <f t="shared" si="34"/>
        <v>35</v>
      </c>
      <c r="Z192" s="1">
        <f t="shared" si="35"/>
        <v>21</v>
      </c>
      <c r="AA192" s="1">
        <f t="shared" si="36"/>
        <v>11</v>
      </c>
      <c r="AB192" s="1">
        <f t="shared" si="37"/>
        <v>5</v>
      </c>
      <c r="AC192" s="1">
        <f t="shared" si="38"/>
        <v>1</v>
      </c>
      <c r="AD192" s="1">
        <f t="shared" si="39"/>
        <v>0</v>
      </c>
      <c r="AE192" s="1">
        <f t="shared" si="40"/>
        <v>0</v>
      </c>
      <c r="AF192" s="1">
        <f t="shared" si="41"/>
        <v>0</v>
      </c>
      <c r="AG192" s="1">
        <f t="shared" si="42"/>
        <v>0</v>
      </c>
      <c r="AH192" s="1">
        <f t="shared" si="43"/>
        <v>0</v>
      </c>
      <c r="AI192" s="9">
        <f t="shared" si="44"/>
        <v>34.94423791821561</v>
      </c>
    </row>
    <row r="193" spans="1:35" ht="15">
      <c r="A193" s="1">
        <v>111898</v>
      </c>
      <c r="B193" s="1">
        <v>9</v>
      </c>
      <c r="C193" s="1">
        <v>7</v>
      </c>
      <c r="D193" s="2">
        <v>8.524</v>
      </c>
      <c r="E193" s="3">
        <v>5</v>
      </c>
      <c r="F193" s="1">
        <v>109</v>
      </c>
      <c r="G193" s="1">
        <v>52</v>
      </c>
      <c r="H193" s="1">
        <v>22</v>
      </c>
      <c r="I193" s="1">
        <v>13</v>
      </c>
      <c r="J193" s="1">
        <v>2</v>
      </c>
      <c r="K193" s="1">
        <v>1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2</v>
      </c>
      <c r="U193" s="1">
        <f t="shared" si="30"/>
        <v>199</v>
      </c>
      <c r="V193" s="1">
        <f t="shared" si="31"/>
        <v>90</v>
      </c>
      <c r="W193" s="1">
        <f t="shared" si="32"/>
        <v>38</v>
      </c>
      <c r="X193" s="1">
        <f t="shared" si="33"/>
        <v>16</v>
      </c>
      <c r="Y193" s="1">
        <f t="shared" si="34"/>
        <v>3</v>
      </c>
      <c r="Z193" s="1">
        <f t="shared" si="35"/>
        <v>1</v>
      </c>
      <c r="AA193" s="1">
        <f t="shared" si="36"/>
        <v>0</v>
      </c>
      <c r="AB193" s="1">
        <f t="shared" si="37"/>
        <v>0</v>
      </c>
      <c r="AC193" s="1">
        <f t="shared" si="38"/>
        <v>0</v>
      </c>
      <c r="AD193" s="1">
        <f t="shared" si="39"/>
        <v>0</v>
      </c>
      <c r="AE193" s="1">
        <f t="shared" si="40"/>
        <v>0</v>
      </c>
      <c r="AF193" s="1">
        <f t="shared" si="41"/>
        <v>0</v>
      </c>
      <c r="AG193" s="1">
        <f t="shared" si="42"/>
        <v>0</v>
      </c>
      <c r="AH193" s="1">
        <f t="shared" si="43"/>
        <v>0</v>
      </c>
      <c r="AI193" s="9">
        <f t="shared" si="44"/>
        <v>19.09547738693467</v>
      </c>
    </row>
    <row r="194" spans="1:35" ht="15">
      <c r="A194" s="1">
        <v>111898</v>
      </c>
      <c r="B194" s="1">
        <v>9</v>
      </c>
      <c r="C194" s="1">
        <v>8</v>
      </c>
      <c r="D194" s="2">
        <v>8.574</v>
      </c>
      <c r="E194" s="3">
        <v>5</v>
      </c>
      <c r="F194" s="1">
        <v>246</v>
      </c>
      <c r="G194" s="1">
        <v>83</v>
      </c>
      <c r="H194" s="1">
        <v>46</v>
      </c>
      <c r="I194" s="1">
        <v>24</v>
      </c>
      <c r="J194" s="1">
        <v>6</v>
      </c>
      <c r="K194" s="1">
        <v>9</v>
      </c>
      <c r="L194" s="1">
        <v>1</v>
      </c>
      <c r="M194" s="1">
        <v>2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2</v>
      </c>
      <c r="U194" s="1">
        <f t="shared" si="30"/>
        <v>417</v>
      </c>
      <c r="V194" s="1">
        <f t="shared" si="31"/>
        <v>171</v>
      </c>
      <c r="W194" s="1">
        <f t="shared" si="32"/>
        <v>88</v>
      </c>
      <c r="X194" s="1">
        <f t="shared" si="33"/>
        <v>42</v>
      </c>
      <c r="Y194" s="1">
        <f t="shared" si="34"/>
        <v>18</v>
      </c>
      <c r="Z194" s="1">
        <f t="shared" si="35"/>
        <v>12</v>
      </c>
      <c r="AA194" s="1">
        <f t="shared" si="36"/>
        <v>3</v>
      </c>
      <c r="AB194" s="1">
        <f t="shared" si="37"/>
        <v>2</v>
      </c>
      <c r="AC194" s="1">
        <f t="shared" si="38"/>
        <v>0</v>
      </c>
      <c r="AD194" s="1">
        <f t="shared" si="39"/>
        <v>0</v>
      </c>
      <c r="AE194" s="1">
        <f t="shared" si="40"/>
        <v>0</v>
      </c>
      <c r="AF194" s="1">
        <f t="shared" si="41"/>
        <v>0</v>
      </c>
      <c r="AG194" s="1">
        <f t="shared" si="42"/>
        <v>0</v>
      </c>
      <c r="AH194" s="1">
        <f t="shared" si="43"/>
        <v>0</v>
      </c>
      <c r="AI194" s="9">
        <f t="shared" si="44"/>
        <v>21.103117505995204</v>
      </c>
    </row>
    <row r="195" spans="1:35" ht="15">
      <c r="A195" s="1">
        <v>111898</v>
      </c>
      <c r="B195" s="1">
        <v>9</v>
      </c>
      <c r="C195" s="1">
        <v>9</v>
      </c>
      <c r="D195" s="2">
        <v>8.624</v>
      </c>
      <c r="E195" s="3">
        <v>3.7</v>
      </c>
      <c r="F195" s="1">
        <v>228</v>
      </c>
      <c r="G195" s="1">
        <v>80</v>
      </c>
      <c r="H195" s="1">
        <v>48</v>
      </c>
      <c r="I195" s="1">
        <v>29</v>
      </c>
      <c r="J195" s="1">
        <v>9</v>
      </c>
      <c r="K195" s="1">
        <v>8</v>
      </c>
      <c r="L195" s="1">
        <v>2</v>
      </c>
      <c r="M195" s="1">
        <v>0</v>
      </c>
      <c r="N195" s="1">
        <v>2</v>
      </c>
      <c r="O195" s="1">
        <v>0</v>
      </c>
      <c r="P195" s="1">
        <v>0</v>
      </c>
      <c r="Q195" s="1">
        <v>1</v>
      </c>
      <c r="R195" s="1">
        <v>0</v>
      </c>
      <c r="S195" s="1">
        <v>0</v>
      </c>
      <c r="T195" s="1">
        <v>2</v>
      </c>
      <c r="U195" s="1">
        <f t="shared" si="30"/>
        <v>407</v>
      </c>
      <c r="V195" s="1">
        <f t="shared" si="31"/>
        <v>179</v>
      </c>
      <c r="W195" s="1">
        <f t="shared" si="32"/>
        <v>99</v>
      </c>
      <c r="X195" s="1">
        <f t="shared" si="33"/>
        <v>51</v>
      </c>
      <c r="Y195" s="1">
        <f t="shared" si="34"/>
        <v>22</v>
      </c>
      <c r="Z195" s="1">
        <f t="shared" si="35"/>
        <v>13</v>
      </c>
      <c r="AA195" s="1">
        <f t="shared" si="36"/>
        <v>5</v>
      </c>
      <c r="AB195" s="1">
        <f t="shared" si="37"/>
        <v>3</v>
      </c>
      <c r="AC195" s="1">
        <f t="shared" si="38"/>
        <v>3</v>
      </c>
      <c r="AD195" s="1">
        <f t="shared" si="39"/>
        <v>1</v>
      </c>
      <c r="AE195" s="1">
        <f t="shared" si="40"/>
        <v>1</v>
      </c>
      <c r="AF195" s="1">
        <f t="shared" si="41"/>
        <v>1</v>
      </c>
      <c r="AG195" s="1">
        <f t="shared" si="42"/>
        <v>0</v>
      </c>
      <c r="AH195" s="1">
        <f t="shared" si="43"/>
        <v>0</v>
      </c>
      <c r="AI195" s="9">
        <f t="shared" si="44"/>
        <v>24.324324324324326</v>
      </c>
    </row>
    <row r="196" spans="1:35" ht="15">
      <c r="A196" s="1">
        <v>111898</v>
      </c>
      <c r="B196" s="1">
        <v>9</v>
      </c>
      <c r="C196" s="1">
        <v>10</v>
      </c>
      <c r="D196" s="2">
        <v>8.661</v>
      </c>
      <c r="E196" s="3">
        <v>3.7</v>
      </c>
      <c r="F196" s="1">
        <v>187</v>
      </c>
      <c r="G196" s="1">
        <v>102</v>
      </c>
      <c r="H196" s="1">
        <v>62</v>
      </c>
      <c r="I196" s="1">
        <v>40</v>
      </c>
      <c r="J196" s="1">
        <v>17</v>
      </c>
      <c r="K196" s="1">
        <v>2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2</v>
      </c>
      <c r="U196" s="1">
        <f t="shared" si="30"/>
        <v>410</v>
      </c>
      <c r="V196" s="1">
        <f t="shared" si="31"/>
        <v>223</v>
      </c>
      <c r="W196" s="1">
        <f t="shared" si="32"/>
        <v>121</v>
      </c>
      <c r="X196" s="1">
        <f t="shared" si="33"/>
        <v>59</v>
      </c>
      <c r="Y196" s="1">
        <f t="shared" si="34"/>
        <v>19</v>
      </c>
      <c r="Z196" s="1">
        <f t="shared" si="35"/>
        <v>2</v>
      </c>
      <c r="AA196" s="1">
        <f t="shared" si="36"/>
        <v>0</v>
      </c>
      <c r="AB196" s="1">
        <f t="shared" si="37"/>
        <v>0</v>
      </c>
      <c r="AC196" s="1">
        <f t="shared" si="38"/>
        <v>0</v>
      </c>
      <c r="AD196" s="1">
        <f t="shared" si="39"/>
        <v>0</v>
      </c>
      <c r="AE196" s="1">
        <f t="shared" si="40"/>
        <v>0</v>
      </c>
      <c r="AF196" s="1">
        <f t="shared" si="41"/>
        <v>0</v>
      </c>
      <c r="AG196" s="1">
        <f t="shared" si="42"/>
        <v>0</v>
      </c>
      <c r="AH196" s="1">
        <f t="shared" si="43"/>
        <v>0</v>
      </c>
      <c r="AI196" s="9">
        <f t="shared" si="44"/>
        <v>29.51219512195122</v>
      </c>
    </row>
    <row r="197" spans="1:35" ht="15">
      <c r="A197" s="1">
        <v>111898</v>
      </c>
      <c r="B197" s="1">
        <v>9</v>
      </c>
      <c r="C197" s="1">
        <v>11</v>
      </c>
      <c r="D197" s="2">
        <v>8.698</v>
      </c>
      <c r="E197" s="3">
        <v>3.7</v>
      </c>
      <c r="F197" s="1">
        <v>448</v>
      </c>
      <c r="G197" s="1">
        <v>215</v>
      </c>
      <c r="H197" s="1">
        <v>120</v>
      </c>
      <c r="I197" s="1">
        <v>78</v>
      </c>
      <c r="J197" s="1">
        <v>28</v>
      </c>
      <c r="K197" s="1">
        <v>19</v>
      </c>
      <c r="L197" s="1">
        <v>5</v>
      </c>
      <c r="M197" s="1">
        <v>2</v>
      </c>
      <c r="N197" s="1">
        <v>1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2</v>
      </c>
      <c r="U197" s="1">
        <f t="shared" si="30"/>
        <v>916</v>
      </c>
      <c r="V197" s="1">
        <f t="shared" si="31"/>
        <v>468</v>
      </c>
      <c r="W197" s="1">
        <f t="shared" si="32"/>
        <v>253</v>
      </c>
      <c r="X197" s="1">
        <f t="shared" si="33"/>
        <v>133</v>
      </c>
      <c r="Y197" s="1">
        <f t="shared" si="34"/>
        <v>55</v>
      </c>
      <c r="Z197" s="1">
        <f t="shared" si="35"/>
        <v>27</v>
      </c>
      <c r="AA197" s="1">
        <f t="shared" si="36"/>
        <v>8</v>
      </c>
      <c r="AB197" s="1">
        <f t="shared" si="37"/>
        <v>3</v>
      </c>
      <c r="AC197" s="1">
        <f t="shared" si="38"/>
        <v>1</v>
      </c>
      <c r="AD197" s="1">
        <f t="shared" si="39"/>
        <v>0</v>
      </c>
      <c r="AE197" s="1">
        <f t="shared" si="40"/>
        <v>0</v>
      </c>
      <c r="AF197" s="1">
        <f t="shared" si="41"/>
        <v>0</v>
      </c>
      <c r="AG197" s="1">
        <f t="shared" si="42"/>
        <v>0</v>
      </c>
      <c r="AH197" s="1">
        <f t="shared" si="43"/>
        <v>0</v>
      </c>
      <c r="AI197" s="9">
        <f t="shared" si="44"/>
        <v>27.62008733624454</v>
      </c>
    </row>
    <row r="198" spans="1:35" ht="15">
      <c r="A198" s="1">
        <v>111898</v>
      </c>
      <c r="B198" s="1">
        <v>9</v>
      </c>
      <c r="C198" s="1">
        <v>12</v>
      </c>
      <c r="D198" s="2">
        <v>8.735</v>
      </c>
      <c r="E198" s="3">
        <v>5</v>
      </c>
      <c r="F198" s="1">
        <v>323</v>
      </c>
      <c r="G198" s="1">
        <v>134</v>
      </c>
      <c r="H198" s="1">
        <v>101</v>
      </c>
      <c r="I198" s="1">
        <v>41</v>
      </c>
      <c r="J198" s="1">
        <v>21</v>
      </c>
      <c r="K198" s="1">
        <v>5</v>
      </c>
      <c r="L198" s="1">
        <v>1</v>
      </c>
      <c r="M198" s="1">
        <v>2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2</v>
      </c>
      <c r="U198" s="1">
        <f t="shared" si="30"/>
        <v>628</v>
      </c>
      <c r="V198" s="1">
        <f t="shared" si="31"/>
        <v>305</v>
      </c>
      <c r="W198" s="1">
        <f t="shared" si="32"/>
        <v>171</v>
      </c>
      <c r="X198" s="1">
        <f t="shared" si="33"/>
        <v>70</v>
      </c>
      <c r="Y198" s="1">
        <f t="shared" si="34"/>
        <v>29</v>
      </c>
      <c r="Z198" s="1">
        <f t="shared" si="35"/>
        <v>8</v>
      </c>
      <c r="AA198" s="1">
        <f t="shared" si="36"/>
        <v>3</v>
      </c>
      <c r="AB198" s="1">
        <f t="shared" si="37"/>
        <v>2</v>
      </c>
      <c r="AC198" s="1">
        <f t="shared" si="38"/>
        <v>0</v>
      </c>
      <c r="AD198" s="1">
        <f t="shared" si="39"/>
        <v>0</v>
      </c>
      <c r="AE198" s="1">
        <f t="shared" si="40"/>
        <v>0</v>
      </c>
      <c r="AF198" s="1">
        <f t="shared" si="41"/>
        <v>0</v>
      </c>
      <c r="AG198" s="1">
        <f t="shared" si="42"/>
        <v>0</v>
      </c>
      <c r="AH198" s="1">
        <f t="shared" si="43"/>
        <v>0</v>
      </c>
      <c r="AI198" s="9">
        <f t="shared" si="44"/>
        <v>27.229299363057326</v>
      </c>
    </row>
    <row r="199" spans="1:35" ht="15">
      <c r="A199" s="1">
        <v>111898</v>
      </c>
      <c r="B199" s="1">
        <v>9</v>
      </c>
      <c r="C199" s="1">
        <v>13</v>
      </c>
      <c r="D199" s="2">
        <v>8.785</v>
      </c>
      <c r="E199" s="3">
        <v>5</v>
      </c>
      <c r="F199" s="1">
        <v>130</v>
      </c>
      <c r="G199" s="1">
        <v>58</v>
      </c>
      <c r="H199" s="1">
        <v>36</v>
      </c>
      <c r="I199" s="1">
        <v>18</v>
      </c>
      <c r="J199" s="1">
        <v>15</v>
      </c>
      <c r="K199" s="1">
        <v>10</v>
      </c>
      <c r="L199" s="1">
        <v>4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2</v>
      </c>
      <c r="U199" s="1">
        <f t="shared" si="30"/>
        <v>271</v>
      </c>
      <c r="V199" s="1">
        <f t="shared" si="31"/>
        <v>141</v>
      </c>
      <c r="W199" s="1">
        <f t="shared" si="32"/>
        <v>83</v>
      </c>
      <c r="X199" s="1">
        <f t="shared" si="33"/>
        <v>47</v>
      </c>
      <c r="Y199" s="1">
        <f t="shared" si="34"/>
        <v>29</v>
      </c>
      <c r="Z199" s="1">
        <f t="shared" si="35"/>
        <v>14</v>
      </c>
      <c r="AA199" s="1">
        <f t="shared" si="36"/>
        <v>4</v>
      </c>
      <c r="AB199" s="1">
        <f t="shared" si="37"/>
        <v>0</v>
      </c>
      <c r="AC199" s="1">
        <f t="shared" si="38"/>
        <v>0</v>
      </c>
      <c r="AD199" s="1">
        <f t="shared" si="39"/>
        <v>0</v>
      </c>
      <c r="AE199" s="1">
        <f t="shared" si="40"/>
        <v>0</v>
      </c>
      <c r="AF199" s="1">
        <f t="shared" si="41"/>
        <v>0</v>
      </c>
      <c r="AG199" s="1">
        <f t="shared" si="42"/>
        <v>0</v>
      </c>
      <c r="AH199" s="1">
        <f t="shared" si="43"/>
        <v>0</v>
      </c>
      <c r="AI199" s="9">
        <f t="shared" si="44"/>
        <v>30.627306273062732</v>
      </c>
    </row>
    <row r="200" spans="1:35" ht="15">
      <c r="A200" s="1">
        <v>111898</v>
      </c>
      <c r="B200" s="1">
        <v>9</v>
      </c>
      <c r="C200" s="1">
        <v>14</v>
      </c>
      <c r="D200" s="2">
        <v>8.835</v>
      </c>
      <c r="E200" s="3">
        <v>3.7</v>
      </c>
      <c r="F200" s="1">
        <v>246</v>
      </c>
      <c r="G200" s="1">
        <v>120</v>
      </c>
      <c r="H200" s="1">
        <v>75</v>
      </c>
      <c r="I200" s="1">
        <v>43</v>
      </c>
      <c r="J200" s="1">
        <v>23</v>
      </c>
      <c r="K200" s="1">
        <v>6</v>
      </c>
      <c r="L200" s="1">
        <v>2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1</v>
      </c>
      <c r="T200" s="1">
        <v>2</v>
      </c>
      <c r="U200" s="1">
        <f t="shared" si="30"/>
        <v>516</v>
      </c>
      <c r="V200" s="1">
        <f t="shared" si="31"/>
        <v>270</v>
      </c>
      <c r="W200" s="1">
        <f t="shared" si="32"/>
        <v>150</v>
      </c>
      <c r="X200" s="1">
        <f t="shared" si="33"/>
        <v>75</v>
      </c>
      <c r="Y200" s="1">
        <f t="shared" si="34"/>
        <v>32</v>
      </c>
      <c r="Z200" s="1">
        <f t="shared" si="35"/>
        <v>9</v>
      </c>
      <c r="AA200" s="1">
        <f t="shared" si="36"/>
        <v>3</v>
      </c>
      <c r="AB200" s="1">
        <f t="shared" si="37"/>
        <v>1</v>
      </c>
      <c r="AC200" s="1">
        <f t="shared" si="38"/>
        <v>1</v>
      </c>
      <c r="AD200" s="1">
        <f t="shared" si="39"/>
        <v>1</v>
      </c>
      <c r="AE200" s="1">
        <f t="shared" si="40"/>
        <v>1</v>
      </c>
      <c r="AF200" s="1">
        <f t="shared" si="41"/>
        <v>1</v>
      </c>
      <c r="AG200" s="1">
        <f t="shared" si="42"/>
        <v>1</v>
      </c>
      <c r="AH200" s="1">
        <f t="shared" si="43"/>
        <v>1</v>
      </c>
      <c r="AI200" s="9">
        <f t="shared" si="44"/>
        <v>29.069767441860467</v>
      </c>
    </row>
    <row r="201" spans="1:35" ht="15">
      <c r="A201" s="1">
        <v>111898</v>
      </c>
      <c r="B201" s="1">
        <v>9</v>
      </c>
      <c r="C201" s="1">
        <v>15</v>
      </c>
      <c r="D201" s="2">
        <v>8.872</v>
      </c>
      <c r="E201" s="3">
        <v>3.7</v>
      </c>
      <c r="F201" s="1">
        <v>359</v>
      </c>
      <c r="G201" s="1">
        <v>162</v>
      </c>
      <c r="H201" s="1">
        <v>102</v>
      </c>
      <c r="I201" s="1">
        <v>54</v>
      </c>
      <c r="J201" s="1">
        <v>27</v>
      </c>
      <c r="K201" s="1">
        <v>9</v>
      </c>
      <c r="L201" s="1">
        <v>3</v>
      </c>
      <c r="M201" s="1">
        <v>0</v>
      </c>
      <c r="N201" s="1">
        <v>1</v>
      </c>
      <c r="O201" s="1">
        <v>0</v>
      </c>
      <c r="P201" s="1">
        <v>0</v>
      </c>
      <c r="Q201" s="1">
        <v>0</v>
      </c>
      <c r="R201" s="1">
        <v>1</v>
      </c>
      <c r="S201" s="1">
        <v>1</v>
      </c>
      <c r="T201" s="1">
        <v>2</v>
      </c>
      <c r="U201" s="1">
        <f aca="true" t="shared" si="45" ref="U201:U264">SUM(F201:S201)</f>
        <v>719</v>
      </c>
      <c r="V201" s="1">
        <f aca="true" t="shared" si="46" ref="V201:V264">SUM(G201:S201)</f>
        <v>360</v>
      </c>
      <c r="W201" s="1">
        <f aca="true" t="shared" si="47" ref="W201:W264">SUM(H201:S201)</f>
        <v>198</v>
      </c>
      <c r="X201" s="1">
        <f aca="true" t="shared" si="48" ref="X201:X264">SUM(I201:S201)</f>
        <v>96</v>
      </c>
      <c r="Y201" s="1">
        <f aca="true" t="shared" si="49" ref="Y201:Y264">SUM(J201:S201)</f>
        <v>42</v>
      </c>
      <c r="Z201" s="1">
        <f aca="true" t="shared" si="50" ref="Z201:Z264">SUM(K201:S201)</f>
        <v>15</v>
      </c>
      <c r="AA201" s="1">
        <f aca="true" t="shared" si="51" ref="AA201:AA264">SUM(L201:S201)</f>
        <v>6</v>
      </c>
      <c r="AB201" s="1">
        <f aca="true" t="shared" si="52" ref="AB201:AB264">SUM(M201:S201)</f>
        <v>3</v>
      </c>
      <c r="AC201" s="1">
        <f aca="true" t="shared" si="53" ref="AC201:AC264">SUM(N201:S201)</f>
        <v>3</v>
      </c>
      <c r="AD201" s="1">
        <f aca="true" t="shared" si="54" ref="AD201:AD264">SUM(O201:S201)</f>
        <v>2</v>
      </c>
      <c r="AE201" s="1">
        <f aca="true" t="shared" si="55" ref="AE201:AE264">SUM(P201:S201)</f>
        <v>2</v>
      </c>
      <c r="AF201" s="1">
        <f aca="true" t="shared" si="56" ref="AF201:AF264">SUM(Q201:S201)</f>
        <v>2</v>
      </c>
      <c r="AG201" s="1">
        <f aca="true" t="shared" si="57" ref="AG201:AG264">SUM(R201:S201)</f>
        <v>2</v>
      </c>
      <c r="AH201" s="1">
        <f aca="true" t="shared" si="58" ref="AH201:AH264">SUM(S201)</f>
        <v>1</v>
      </c>
      <c r="AI201" s="9">
        <f aca="true" t="shared" si="59" ref="AI201:AI264">(W201/U201)*100</f>
        <v>27.53824756606398</v>
      </c>
    </row>
    <row r="202" spans="1:35" ht="15">
      <c r="A202" s="1">
        <v>111898</v>
      </c>
      <c r="B202" s="1">
        <v>9</v>
      </c>
      <c r="C202" s="1">
        <v>16</v>
      </c>
      <c r="D202" s="2">
        <v>8.909</v>
      </c>
      <c r="E202" s="3">
        <v>3.7</v>
      </c>
      <c r="F202" s="1">
        <v>126</v>
      </c>
      <c r="G202" s="1">
        <v>54</v>
      </c>
      <c r="H202" s="1">
        <v>30</v>
      </c>
      <c r="I202" s="1">
        <v>10</v>
      </c>
      <c r="J202" s="1">
        <v>6</v>
      </c>
      <c r="K202" s="1">
        <v>4</v>
      </c>
      <c r="L202" s="1">
        <v>2</v>
      </c>
      <c r="M202" s="1">
        <v>1</v>
      </c>
      <c r="N202" s="1">
        <v>0</v>
      </c>
      <c r="O202" s="1">
        <v>1</v>
      </c>
      <c r="P202" s="1">
        <v>0</v>
      </c>
      <c r="Q202" s="1">
        <v>0</v>
      </c>
      <c r="R202" s="1">
        <v>0</v>
      </c>
      <c r="S202" s="1">
        <v>0</v>
      </c>
      <c r="T202" s="1">
        <v>2</v>
      </c>
      <c r="U202" s="1">
        <f t="shared" si="45"/>
        <v>234</v>
      </c>
      <c r="V202" s="1">
        <f t="shared" si="46"/>
        <v>108</v>
      </c>
      <c r="W202" s="1">
        <f t="shared" si="47"/>
        <v>54</v>
      </c>
      <c r="X202" s="1">
        <f t="shared" si="48"/>
        <v>24</v>
      </c>
      <c r="Y202" s="1">
        <f t="shared" si="49"/>
        <v>14</v>
      </c>
      <c r="Z202" s="1">
        <f t="shared" si="50"/>
        <v>8</v>
      </c>
      <c r="AA202" s="1">
        <f t="shared" si="51"/>
        <v>4</v>
      </c>
      <c r="AB202" s="1">
        <f t="shared" si="52"/>
        <v>2</v>
      </c>
      <c r="AC202" s="1">
        <f t="shared" si="53"/>
        <v>1</v>
      </c>
      <c r="AD202" s="1">
        <f t="shared" si="54"/>
        <v>1</v>
      </c>
      <c r="AE202" s="1">
        <f t="shared" si="55"/>
        <v>0</v>
      </c>
      <c r="AF202" s="1">
        <f t="shared" si="56"/>
        <v>0</v>
      </c>
      <c r="AG202" s="1">
        <f t="shared" si="57"/>
        <v>0</v>
      </c>
      <c r="AH202" s="1">
        <f t="shared" si="58"/>
        <v>0</v>
      </c>
      <c r="AI202" s="9">
        <f t="shared" si="59"/>
        <v>23.076923076923077</v>
      </c>
    </row>
    <row r="203" spans="1:35" ht="15">
      <c r="A203" s="1">
        <v>111898</v>
      </c>
      <c r="B203" s="1">
        <v>9</v>
      </c>
      <c r="C203" s="1">
        <v>17</v>
      </c>
      <c r="D203" s="2">
        <v>8.946</v>
      </c>
      <c r="E203" s="3">
        <v>3.7</v>
      </c>
      <c r="F203" s="1">
        <v>114</v>
      </c>
      <c r="G203" s="1">
        <v>69</v>
      </c>
      <c r="H203" s="1">
        <v>31</v>
      </c>
      <c r="I203" s="1">
        <v>7</v>
      </c>
      <c r="J203" s="1">
        <v>4</v>
      </c>
      <c r="K203" s="1">
        <v>2</v>
      </c>
      <c r="L203" s="1">
        <v>2</v>
      </c>
      <c r="M203" s="1">
        <v>2</v>
      </c>
      <c r="N203" s="1">
        <v>1</v>
      </c>
      <c r="O203" s="1">
        <v>0</v>
      </c>
      <c r="P203" s="1">
        <v>1</v>
      </c>
      <c r="Q203" s="1">
        <v>0</v>
      </c>
      <c r="R203" s="1">
        <v>0</v>
      </c>
      <c r="S203" s="1">
        <v>0</v>
      </c>
      <c r="T203" s="1">
        <v>2</v>
      </c>
      <c r="U203" s="1">
        <f t="shared" si="45"/>
        <v>233</v>
      </c>
      <c r="V203" s="1">
        <f t="shared" si="46"/>
        <v>119</v>
      </c>
      <c r="W203" s="1">
        <f t="shared" si="47"/>
        <v>50</v>
      </c>
      <c r="X203" s="1">
        <f t="shared" si="48"/>
        <v>19</v>
      </c>
      <c r="Y203" s="1">
        <f t="shared" si="49"/>
        <v>12</v>
      </c>
      <c r="Z203" s="1">
        <f t="shared" si="50"/>
        <v>8</v>
      </c>
      <c r="AA203" s="1">
        <f t="shared" si="51"/>
        <v>6</v>
      </c>
      <c r="AB203" s="1">
        <f t="shared" si="52"/>
        <v>4</v>
      </c>
      <c r="AC203" s="1">
        <f t="shared" si="53"/>
        <v>2</v>
      </c>
      <c r="AD203" s="1">
        <f t="shared" si="54"/>
        <v>1</v>
      </c>
      <c r="AE203" s="1">
        <f t="shared" si="55"/>
        <v>1</v>
      </c>
      <c r="AF203" s="1">
        <f t="shared" si="56"/>
        <v>0</v>
      </c>
      <c r="AG203" s="1">
        <f t="shared" si="57"/>
        <v>0</v>
      </c>
      <c r="AH203" s="1">
        <f t="shared" si="58"/>
        <v>0</v>
      </c>
      <c r="AI203" s="9">
        <f t="shared" si="59"/>
        <v>21.45922746781116</v>
      </c>
    </row>
    <row r="204" spans="1:35" ht="15">
      <c r="A204" s="1">
        <v>111898</v>
      </c>
      <c r="B204" s="1">
        <v>9</v>
      </c>
      <c r="C204" s="1">
        <v>18</v>
      </c>
      <c r="D204" s="2">
        <v>8.983</v>
      </c>
      <c r="E204" s="3">
        <v>3.7</v>
      </c>
      <c r="F204" s="1">
        <v>120</v>
      </c>
      <c r="G204" s="1">
        <v>62</v>
      </c>
      <c r="H204" s="1">
        <v>28</v>
      </c>
      <c r="I204" s="1">
        <v>16</v>
      </c>
      <c r="J204" s="1">
        <v>6</v>
      </c>
      <c r="K204" s="1">
        <v>1</v>
      </c>
      <c r="L204" s="1">
        <v>1</v>
      </c>
      <c r="M204" s="1">
        <v>0</v>
      </c>
      <c r="N204" s="1">
        <v>1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2</v>
      </c>
      <c r="U204" s="1">
        <f t="shared" si="45"/>
        <v>235</v>
      </c>
      <c r="V204" s="1">
        <f t="shared" si="46"/>
        <v>115</v>
      </c>
      <c r="W204" s="1">
        <f t="shared" si="47"/>
        <v>53</v>
      </c>
      <c r="X204" s="1">
        <f t="shared" si="48"/>
        <v>25</v>
      </c>
      <c r="Y204" s="1">
        <f t="shared" si="49"/>
        <v>9</v>
      </c>
      <c r="Z204" s="1">
        <f t="shared" si="50"/>
        <v>3</v>
      </c>
      <c r="AA204" s="1">
        <f t="shared" si="51"/>
        <v>2</v>
      </c>
      <c r="AB204" s="1">
        <f t="shared" si="52"/>
        <v>1</v>
      </c>
      <c r="AC204" s="1">
        <f t="shared" si="53"/>
        <v>1</v>
      </c>
      <c r="AD204" s="1">
        <f t="shared" si="54"/>
        <v>0</v>
      </c>
      <c r="AE204" s="1">
        <f t="shared" si="55"/>
        <v>0</v>
      </c>
      <c r="AF204" s="1">
        <f t="shared" si="56"/>
        <v>0</v>
      </c>
      <c r="AG204" s="1">
        <f t="shared" si="57"/>
        <v>0</v>
      </c>
      <c r="AH204" s="1">
        <f t="shared" si="58"/>
        <v>0</v>
      </c>
      <c r="AI204" s="9">
        <f t="shared" si="59"/>
        <v>22.5531914893617</v>
      </c>
    </row>
    <row r="205" spans="1:35" ht="15">
      <c r="A205" s="1">
        <v>111898</v>
      </c>
      <c r="B205" s="1">
        <v>9</v>
      </c>
      <c r="C205" s="1">
        <v>19</v>
      </c>
      <c r="D205" s="2">
        <v>9.02</v>
      </c>
      <c r="E205" s="3">
        <v>3.7</v>
      </c>
      <c r="F205" s="1">
        <v>163</v>
      </c>
      <c r="G205" s="1">
        <v>63</v>
      </c>
      <c r="H205" s="1">
        <v>30</v>
      </c>
      <c r="I205" s="1">
        <v>16</v>
      </c>
      <c r="J205" s="1">
        <v>9</v>
      </c>
      <c r="K205" s="1">
        <v>1</v>
      </c>
      <c r="L205" s="1">
        <v>0</v>
      </c>
      <c r="M205" s="1">
        <v>3</v>
      </c>
      <c r="N205" s="1">
        <v>0</v>
      </c>
      <c r="O205" s="1">
        <v>1</v>
      </c>
      <c r="P205" s="1">
        <v>0</v>
      </c>
      <c r="Q205" s="1">
        <v>0</v>
      </c>
      <c r="R205" s="1">
        <v>0</v>
      </c>
      <c r="S205" s="1">
        <v>0</v>
      </c>
      <c r="T205" s="1">
        <v>2</v>
      </c>
      <c r="U205" s="1">
        <f t="shared" si="45"/>
        <v>286</v>
      </c>
      <c r="V205" s="1">
        <f t="shared" si="46"/>
        <v>123</v>
      </c>
      <c r="W205" s="1">
        <f t="shared" si="47"/>
        <v>60</v>
      </c>
      <c r="X205" s="1">
        <f t="shared" si="48"/>
        <v>30</v>
      </c>
      <c r="Y205" s="1">
        <f t="shared" si="49"/>
        <v>14</v>
      </c>
      <c r="Z205" s="1">
        <f t="shared" si="50"/>
        <v>5</v>
      </c>
      <c r="AA205" s="1">
        <f t="shared" si="51"/>
        <v>4</v>
      </c>
      <c r="AB205" s="1">
        <f t="shared" si="52"/>
        <v>4</v>
      </c>
      <c r="AC205" s="1">
        <f t="shared" si="53"/>
        <v>1</v>
      </c>
      <c r="AD205" s="1">
        <f t="shared" si="54"/>
        <v>1</v>
      </c>
      <c r="AE205" s="1">
        <f t="shared" si="55"/>
        <v>0</v>
      </c>
      <c r="AF205" s="1">
        <f t="shared" si="56"/>
        <v>0</v>
      </c>
      <c r="AG205" s="1">
        <f t="shared" si="57"/>
        <v>0</v>
      </c>
      <c r="AH205" s="1">
        <f t="shared" si="58"/>
        <v>0</v>
      </c>
      <c r="AI205" s="9">
        <f t="shared" si="59"/>
        <v>20.97902097902098</v>
      </c>
    </row>
    <row r="206" spans="1:35" ht="15">
      <c r="A206" s="1">
        <v>111898</v>
      </c>
      <c r="B206" s="1">
        <v>9</v>
      </c>
      <c r="C206" s="1">
        <v>20</v>
      </c>
      <c r="D206" s="2">
        <v>9.057</v>
      </c>
      <c r="E206" s="3">
        <v>3.7</v>
      </c>
      <c r="F206" s="1">
        <v>161</v>
      </c>
      <c r="G206" s="1">
        <v>66</v>
      </c>
      <c r="H206" s="1">
        <v>26</v>
      </c>
      <c r="I206" s="1">
        <v>21</v>
      </c>
      <c r="J206" s="1">
        <v>11</v>
      </c>
      <c r="K206" s="1">
        <v>3</v>
      </c>
      <c r="L206" s="1">
        <v>0</v>
      </c>
      <c r="M206" s="1">
        <v>0</v>
      </c>
      <c r="N206" s="1">
        <v>0</v>
      </c>
      <c r="O206" s="1">
        <v>1</v>
      </c>
      <c r="P206" s="1">
        <v>0</v>
      </c>
      <c r="Q206" s="1">
        <v>0</v>
      </c>
      <c r="R206" s="1">
        <v>0</v>
      </c>
      <c r="S206" s="1">
        <v>0</v>
      </c>
      <c r="T206" s="1">
        <v>2</v>
      </c>
      <c r="U206" s="1">
        <f t="shared" si="45"/>
        <v>289</v>
      </c>
      <c r="V206" s="1">
        <f t="shared" si="46"/>
        <v>128</v>
      </c>
      <c r="W206" s="1">
        <f t="shared" si="47"/>
        <v>62</v>
      </c>
      <c r="X206" s="1">
        <f t="shared" si="48"/>
        <v>36</v>
      </c>
      <c r="Y206" s="1">
        <f t="shared" si="49"/>
        <v>15</v>
      </c>
      <c r="Z206" s="1">
        <f t="shared" si="50"/>
        <v>4</v>
      </c>
      <c r="AA206" s="1">
        <f t="shared" si="51"/>
        <v>1</v>
      </c>
      <c r="AB206" s="1">
        <f t="shared" si="52"/>
        <v>1</v>
      </c>
      <c r="AC206" s="1">
        <f t="shared" si="53"/>
        <v>1</v>
      </c>
      <c r="AD206" s="1">
        <f t="shared" si="54"/>
        <v>1</v>
      </c>
      <c r="AE206" s="1">
        <f t="shared" si="55"/>
        <v>0</v>
      </c>
      <c r="AF206" s="1">
        <f t="shared" si="56"/>
        <v>0</v>
      </c>
      <c r="AG206" s="1">
        <f t="shared" si="57"/>
        <v>0</v>
      </c>
      <c r="AH206" s="1">
        <f t="shared" si="58"/>
        <v>0</v>
      </c>
      <c r="AI206" s="9">
        <f t="shared" si="59"/>
        <v>21.453287197231834</v>
      </c>
    </row>
    <row r="207" spans="1:35" ht="15">
      <c r="A207" s="1">
        <v>111898</v>
      </c>
      <c r="B207" s="1">
        <v>9</v>
      </c>
      <c r="C207" s="1">
        <v>21</v>
      </c>
      <c r="D207" s="2">
        <v>9.094</v>
      </c>
      <c r="E207" s="3">
        <v>3.7</v>
      </c>
      <c r="F207" s="1">
        <v>148</v>
      </c>
      <c r="G207" s="1">
        <v>57</v>
      </c>
      <c r="H207" s="1">
        <v>36</v>
      </c>
      <c r="I207" s="1">
        <v>14</v>
      </c>
      <c r="J207" s="1">
        <v>4</v>
      </c>
      <c r="K207" s="1">
        <v>3</v>
      </c>
      <c r="L207" s="1">
        <v>2</v>
      </c>
      <c r="M207" s="1">
        <v>0</v>
      </c>
      <c r="N207" s="1">
        <v>0</v>
      </c>
      <c r="O207" s="1">
        <v>1</v>
      </c>
      <c r="P207" s="1">
        <v>0</v>
      </c>
      <c r="Q207" s="1">
        <v>0</v>
      </c>
      <c r="R207" s="1">
        <v>0</v>
      </c>
      <c r="S207" s="1">
        <v>0</v>
      </c>
      <c r="T207" s="1">
        <v>2</v>
      </c>
      <c r="U207" s="1">
        <f t="shared" si="45"/>
        <v>265</v>
      </c>
      <c r="V207" s="1">
        <f t="shared" si="46"/>
        <v>117</v>
      </c>
      <c r="W207" s="1">
        <f t="shared" si="47"/>
        <v>60</v>
      </c>
      <c r="X207" s="1">
        <f t="shared" si="48"/>
        <v>24</v>
      </c>
      <c r="Y207" s="1">
        <f t="shared" si="49"/>
        <v>10</v>
      </c>
      <c r="Z207" s="1">
        <f t="shared" si="50"/>
        <v>6</v>
      </c>
      <c r="AA207" s="1">
        <f t="shared" si="51"/>
        <v>3</v>
      </c>
      <c r="AB207" s="1">
        <f t="shared" si="52"/>
        <v>1</v>
      </c>
      <c r="AC207" s="1">
        <f t="shared" si="53"/>
        <v>1</v>
      </c>
      <c r="AD207" s="1">
        <f t="shared" si="54"/>
        <v>1</v>
      </c>
      <c r="AE207" s="1">
        <f t="shared" si="55"/>
        <v>0</v>
      </c>
      <c r="AF207" s="1">
        <f t="shared" si="56"/>
        <v>0</v>
      </c>
      <c r="AG207" s="1">
        <f t="shared" si="57"/>
        <v>0</v>
      </c>
      <c r="AH207" s="1">
        <f t="shared" si="58"/>
        <v>0</v>
      </c>
      <c r="AI207" s="9">
        <f t="shared" si="59"/>
        <v>22.641509433962266</v>
      </c>
    </row>
    <row r="208" spans="1:35" ht="15">
      <c r="A208" s="1">
        <v>111898</v>
      </c>
      <c r="B208" s="1">
        <v>9</v>
      </c>
      <c r="C208" s="1">
        <v>22</v>
      </c>
      <c r="D208" s="2">
        <v>9.131</v>
      </c>
      <c r="E208" s="3">
        <v>3.7</v>
      </c>
      <c r="F208" s="1">
        <v>132</v>
      </c>
      <c r="G208" s="1">
        <v>58</v>
      </c>
      <c r="H208" s="1">
        <v>35</v>
      </c>
      <c r="I208" s="1">
        <v>11</v>
      </c>
      <c r="J208" s="1">
        <v>6</v>
      </c>
      <c r="K208" s="1">
        <v>0</v>
      </c>
      <c r="L208" s="1">
        <v>0</v>
      </c>
      <c r="M208" s="1">
        <v>0</v>
      </c>
      <c r="N208" s="1">
        <v>1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2</v>
      </c>
      <c r="U208" s="1">
        <f t="shared" si="45"/>
        <v>243</v>
      </c>
      <c r="V208" s="1">
        <f t="shared" si="46"/>
        <v>111</v>
      </c>
      <c r="W208" s="1">
        <f t="shared" si="47"/>
        <v>53</v>
      </c>
      <c r="X208" s="1">
        <f t="shared" si="48"/>
        <v>18</v>
      </c>
      <c r="Y208" s="1">
        <f t="shared" si="49"/>
        <v>7</v>
      </c>
      <c r="Z208" s="1">
        <f t="shared" si="50"/>
        <v>1</v>
      </c>
      <c r="AA208" s="1">
        <f t="shared" si="51"/>
        <v>1</v>
      </c>
      <c r="AB208" s="1">
        <f t="shared" si="52"/>
        <v>1</v>
      </c>
      <c r="AC208" s="1">
        <f t="shared" si="53"/>
        <v>1</v>
      </c>
      <c r="AD208" s="1">
        <f t="shared" si="54"/>
        <v>0</v>
      </c>
      <c r="AE208" s="1">
        <f t="shared" si="55"/>
        <v>0</v>
      </c>
      <c r="AF208" s="1">
        <f t="shared" si="56"/>
        <v>0</v>
      </c>
      <c r="AG208" s="1">
        <f t="shared" si="57"/>
        <v>0</v>
      </c>
      <c r="AH208" s="1">
        <f t="shared" si="58"/>
        <v>0</v>
      </c>
      <c r="AI208" s="9">
        <f t="shared" si="59"/>
        <v>21.810699588477366</v>
      </c>
    </row>
    <row r="209" spans="1:35" ht="15">
      <c r="A209" s="1">
        <v>111898</v>
      </c>
      <c r="B209" s="1">
        <v>9</v>
      </c>
      <c r="C209" s="1">
        <v>23</v>
      </c>
      <c r="D209" s="2">
        <v>9.168</v>
      </c>
      <c r="E209" s="3">
        <v>3.7</v>
      </c>
      <c r="F209" s="1">
        <v>237</v>
      </c>
      <c r="G209" s="1">
        <v>86</v>
      </c>
      <c r="H209" s="1">
        <v>39</v>
      </c>
      <c r="I209" s="1">
        <v>14</v>
      </c>
      <c r="J209" s="1">
        <v>10</v>
      </c>
      <c r="K209" s="1">
        <v>4</v>
      </c>
      <c r="L209" s="1">
        <v>0</v>
      </c>
      <c r="M209" s="1">
        <v>2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2</v>
      </c>
      <c r="U209" s="1">
        <f t="shared" si="45"/>
        <v>392</v>
      </c>
      <c r="V209" s="1">
        <f t="shared" si="46"/>
        <v>155</v>
      </c>
      <c r="W209" s="1">
        <f t="shared" si="47"/>
        <v>69</v>
      </c>
      <c r="X209" s="1">
        <f t="shared" si="48"/>
        <v>30</v>
      </c>
      <c r="Y209" s="1">
        <f t="shared" si="49"/>
        <v>16</v>
      </c>
      <c r="Z209" s="1">
        <f t="shared" si="50"/>
        <v>6</v>
      </c>
      <c r="AA209" s="1">
        <f t="shared" si="51"/>
        <v>2</v>
      </c>
      <c r="AB209" s="1">
        <f t="shared" si="52"/>
        <v>2</v>
      </c>
      <c r="AC209" s="1">
        <f t="shared" si="53"/>
        <v>0</v>
      </c>
      <c r="AD209" s="1">
        <f t="shared" si="54"/>
        <v>0</v>
      </c>
      <c r="AE209" s="1">
        <f t="shared" si="55"/>
        <v>0</v>
      </c>
      <c r="AF209" s="1">
        <f t="shared" si="56"/>
        <v>0</v>
      </c>
      <c r="AG209" s="1">
        <f t="shared" si="57"/>
        <v>0</v>
      </c>
      <c r="AH209" s="1">
        <f t="shared" si="58"/>
        <v>0</v>
      </c>
      <c r="AI209" s="9">
        <f t="shared" si="59"/>
        <v>17.602040816326532</v>
      </c>
    </row>
    <row r="210" spans="1:35" ht="15">
      <c r="A210" s="1">
        <v>111898</v>
      </c>
      <c r="B210" s="1">
        <v>9</v>
      </c>
      <c r="C210" s="1">
        <v>24</v>
      </c>
      <c r="D210" s="2">
        <v>9.205</v>
      </c>
      <c r="E210" s="3">
        <v>5</v>
      </c>
      <c r="F210" s="1">
        <v>198</v>
      </c>
      <c r="G210" s="1">
        <v>68</v>
      </c>
      <c r="H210" s="1">
        <v>30</v>
      </c>
      <c r="I210" s="1">
        <v>16</v>
      </c>
      <c r="J210" s="1">
        <v>5</v>
      </c>
      <c r="K210" s="1">
        <v>3</v>
      </c>
      <c r="L210" s="1">
        <v>1</v>
      </c>
      <c r="M210" s="1">
        <v>1</v>
      </c>
      <c r="N210" s="1">
        <v>1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2</v>
      </c>
      <c r="U210" s="1">
        <f t="shared" si="45"/>
        <v>323</v>
      </c>
      <c r="V210" s="1">
        <f t="shared" si="46"/>
        <v>125</v>
      </c>
      <c r="W210" s="1">
        <f t="shared" si="47"/>
        <v>57</v>
      </c>
      <c r="X210" s="1">
        <f t="shared" si="48"/>
        <v>27</v>
      </c>
      <c r="Y210" s="1">
        <f t="shared" si="49"/>
        <v>11</v>
      </c>
      <c r="Z210" s="1">
        <f t="shared" si="50"/>
        <v>6</v>
      </c>
      <c r="AA210" s="1">
        <f t="shared" si="51"/>
        <v>3</v>
      </c>
      <c r="AB210" s="1">
        <f t="shared" si="52"/>
        <v>2</v>
      </c>
      <c r="AC210" s="1">
        <f t="shared" si="53"/>
        <v>1</v>
      </c>
      <c r="AD210" s="1">
        <f t="shared" si="54"/>
        <v>0</v>
      </c>
      <c r="AE210" s="1">
        <f t="shared" si="55"/>
        <v>0</v>
      </c>
      <c r="AF210" s="1">
        <f t="shared" si="56"/>
        <v>0</v>
      </c>
      <c r="AG210" s="1">
        <f t="shared" si="57"/>
        <v>0</v>
      </c>
      <c r="AH210" s="1">
        <f t="shared" si="58"/>
        <v>0</v>
      </c>
      <c r="AI210" s="9">
        <f t="shared" si="59"/>
        <v>17.647058823529413</v>
      </c>
    </row>
    <row r="211" spans="1:35" ht="15">
      <c r="A211" s="1">
        <v>111998</v>
      </c>
      <c r="B211" s="1">
        <v>10</v>
      </c>
      <c r="C211" s="1">
        <v>1</v>
      </c>
      <c r="D211" s="2">
        <v>9.255</v>
      </c>
      <c r="E211" s="3">
        <v>4.5</v>
      </c>
      <c r="F211" s="1">
        <v>427</v>
      </c>
      <c r="G211" s="1">
        <v>181</v>
      </c>
      <c r="H211" s="1">
        <v>91</v>
      </c>
      <c r="I211" s="1">
        <v>52</v>
      </c>
      <c r="J211" s="1">
        <v>18</v>
      </c>
      <c r="K211" s="1">
        <v>5</v>
      </c>
      <c r="L211" s="1">
        <v>1</v>
      </c>
      <c r="M211" s="1">
        <v>0</v>
      </c>
      <c r="N211" s="1">
        <v>1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2</v>
      </c>
      <c r="U211" s="1">
        <f t="shared" si="45"/>
        <v>776</v>
      </c>
      <c r="V211" s="1">
        <f t="shared" si="46"/>
        <v>349</v>
      </c>
      <c r="W211" s="1">
        <f t="shared" si="47"/>
        <v>168</v>
      </c>
      <c r="X211" s="1">
        <f t="shared" si="48"/>
        <v>77</v>
      </c>
      <c r="Y211" s="1">
        <f t="shared" si="49"/>
        <v>25</v>
      </c>
      <c r="Z211" s="1">
        <f t="shared" si="50"/>
        <v>7</v>
      </c>
      <c r="AA211" s="1">
        <f t="shared" si="51"/>
        <v>2</v>
      </c>
      <c r="AB211" s="1">
        <f t="shared" si="52"/>
        <v>1</v>
      </c>
      <c r="AC211" s="1">
        <f t="shared" si="53"/>
        <v>1</v>
      </c>
      <c r="AD211" s="1">
        <f t="shared" si="54"/>
        <v>0</v>
      </c>
      <c r="AE211" s="1">
        <f t="shared" si="55"/>
        <v>0</v>
      </c>
      <c r="AF211" s="1">
        <f t="shared" si="56"/>
        <v>0</v>
      </c>
      <c r="AG211" s="1">
        <f t="shared" si="57"/>
        <v>0</v>
      </c>
      <c r="AH211" s="1">
        <f t="shared" si="58"/>
        <v>0</v>
      </c>
      <c r="AI211" s="9">
        <f t="shared" si="59"/>
        <v>21.649484536082475</v>
      </c>
    </row>
    <row r="212" spans="1:35" ht="15">
      <c r="A212" s="1">
        <v>111998</v>
      </c>
      <c r="B212" s="1">
        <v>10</v>
      </c>
      <c r="C212" s="1">
        <v>2</v>
      </c>
      <c r="D212" s="2">
        <v>9.3</v>
      </c>
      <c r="E212" s="3">
        <v>3.3</v>
      </c>
      <c r="F212" s="1">
        <v>250</v>
      </c>
      <c r="G212" s="1">
        <v>130</v>
      </c>
      <c r="H212" s="1">
        <v>59</v>
      </c>
      <c r="I212" s="1">
        <v>26</v>
      </c>
      <c r="J212" s="1">
        <v>13</v>
      </c>
      <c r="K212" s="1">
        <v>4</v>
      </c>
      <c r="L212" s="1">
        <v>0</v>
      </c>
      <c r="M212" s="1">
        <v>3</v>
      </c>
      <c r="N212" s="1">
        <v>1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2</v>
      </c>
      <c r="U212" s="1">
        <f t="shared" si="45"/>
        <v>486</v>
      </c>
      <c r="V212" s="1">
        <f t="shared" si="46"/>
        <v>236</v>
      </c>
      <c r="W212" s="1">
        <f t="shared" si="47"/>
        <v>106</v>
      </c>
      <c r="X212" s="1">
        <f t="shared" si="48"/>
        <v>47</v>
      </c>
      <c r="Y212" s="1">
        <f t="shared" si="49"/>
        <v>21</v>
      </c>
      <c r="Z212" s="1">
        <f t="shared" si="50"/>
        <v>8</v>
      </c>
      <c r="AA212" s="1">
        <f t="shared" si="51"/>
        <v>4</v>
      </c>
      <c r="AB212" s="1">
        <f t="shared" si="52"/>
        <v>4</v>
      </c>
      <c r="AC212" s="1">
        <f t="shared" si="53"/>
        <v>1</v>
      </c>
      <c r="AD212" s="1">
        <f t="shared" si="54"/>
        <v>0</v>
      </c>
      <c r="AE212" s="1">
        <f t="shared" si="55"/>
        <v>0</v>
      </c>
      <c r="AF212" s="1">
        <f t="shared" si="56"/>
        <v>0</v>
      </c>
      <c r="AG212" s="1">
        <f t="shared" si="57"/>
        <v>0</v>
      </c>
      <c r="AH212" s="1">
        <f t="shared" si="58"/>
        <v>0</v>
      </c>
      <c r="AI212" s="9">
        <f t="shared" si="59"/>
        <v>21.810699588477366</v>
      </c>
    </row>
    <row r="213" spans="1:35" ht="15">
      <c r="A213" s="1">
        <v>111998</v>
      </c>
      <c r="B213" s="1">
        <v>10</v>
      </c>
      <c r="C213" s="1">
        <v>3</v>
      </c>
      <c r="D213" s="2">
        <v>9.333</v>
      </c>
      <c r="E213" s="3">
        <v>3.3</v>
      </c>
      <c r="F213" s="1">
        <v>267</v>
      </c>
      <c r="G213" s="1">
        <v>113</v>
      </c>
      <c r="H213" s="1">
        <v>62</v>
      </c>
      <c r="I213" s="1">
        <v>23</v>
      </c>
      <c r="J213" s="1">
        <v>12</v>
      </c>
      <c r="K213" s="1">
        <v>7</v>
      </c>
      <c r="L213" s="1">
        <v>1</v>
      </c>
      <c r="M213" s="1">
        <v>1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2</v>
      </c>
      <c r="U213" s="1">
        <f t="shared" si="45"/>
        <v>486</v>
      </c>
      <c r="V213" s="1">
        <f t="shared" si="46"/>
        <v>219</v>
      </c>
      <c r="W213" s="1">
        <f t="shared" si="47"/>
        <v>106</v>
      </c>
      <c r="X213" s="1">
        <f t="shared" si="48"/>
        <v>44</v>
      </c>
      <c r="Y213" s="1">
        <f t="shared" si="49"/>
        <v>21</v>
      </c>
      <c r="Z213" s="1">
        <f t="shared" si="50"/>
        <v>9</v>
      </c>
      <c r="AA213" s="1">
        <f t="shared" si="51"/>
        <v>2</v>
      </c>
      <c r="AB213" s="1">
        <f t="shared" si="52"/>
        <v>1</v>
      </c>
      <c r="AC213" s="1">
        <f t="shared" si="53"/>
        <v>0</v>
      </c>
      <c r="AD213" s="1">
        <f t="shared" si="54"/>
        <v>0</v>
      </c>
      <c r="AE213" s="1">
        <f t="shared" si="55"/>
        <v>0</v>
      </c>
      <c r="AF213" s="1">
        <f t="shared" si="56"/>
        <v>0</v>
      </c>
      <c r="AG213" s="1">
        <f t="shared" si="57"/>
        <v>0</v>
      </c>
      <c r="AH213" s="1">
        <f t="shared" si="58"/>
        <v>0</v>
      </c>
      <c r="AI213" s="9">
        <f t="shared" si="59"/>
        <v>21.810699588477366</v>
      </c>
    </row>
    <row r="214" spans="1:35" ht="15">
      <c r="A214" s="1">
        <v>111998</v>
      </c>
      <c r="B214" s="1">
        <v>10</v>
      </c>
      <c r="C214" s="1">
        <v>4</v>
      </c>
      <c r="D214" s="2">
        <v>9.366</v>
      </c>
      <c r="E214" s="3">
        <v>3.3</v>
      </c>
      <c r="F214" s="1">
        <v>252</v>
      </c>
      <c r="G214" s="1">
        <v>122</v>
      </c>
      <c r="H214" s="1">
        <v>57</v>
      </c>
      <c r="I214" s="1">
        <v>21</v>
      </c>
      <c r="J214" s="1">
        <v>13</v>
      </c>
      <c r="K214" s="1">
        <v>2</v>
      </c>
      <c r="L214" s="1">
        <v>6</v>
      </c>
      <c r="M214" s="1">
        <v>1</v>
      </c>
      <c r="N214" s="1">
        <v>1</v>
      </c>
      <c r="O214" s="1">
        <v>0</v>
      </c>
      <c r="P214" s="1">
        <v>1</v>
      </c>
      <c r="Q214" s="1">
        <v>0</v>
      </c>
      <c r="R214" s="1">
        <v>0</v>
      </c>
      <c r="S214" s="1">
        <v>0</v>
      </c>
      <c r="T214" s="1">
        <v>2</v>
      </c>
      <c r="U214" s="1">
        <f t="shared" si="45"/>
        <v>476</v>
      </c>
      <c r="V214" s="1">
        <f t="shared" si="46"/>
        <v>224</v>
      </c>
      <c r="W214" s="1">
        <f t="shared" si="47"/>
        <v>102</v>
      </c>
      <c r="X214" s="1">
        <f t="shared" si="48"/>
        <v>45</v>
      </c>
      <c r="Y214" s="1">
        <f t="shared" si="49"/>
        <v>24</v>
      </c>
      <c r="Z214" s="1">
        <f t="shared" si="50"/>
        <v>11</v>
      </c>
      <c r="AA214" s="1">
        <f t="shared" si="51"/>
        <v>9</v>
      </c>
      <c r="AB214" s="1">
        <f t="shared" si="52"/>
        <v>3</v>
      </c>
      <c r="AC214" s="1">
        <f t="shared" si="53"/>
        <v>2</v>
      </c>
      <c r="AD214" s="1">
        <f t="shared" si="54"/>
        <v>1</v>
      </c>
      <c r="AE214" s="1">
        <f t="shared" si="55"/>
        <v>1</v>
      </c>
      <c r="AF214" s="1">
        <f t="shared" si="56"/>
        <v>0</v>
      </c>
      <c r="AG214" s="1">
        <f t="shared" si="57"/>
        <v>0</v>
      </c>
      <c r="AH214" s="1">
        <f t="shared" si="58"/>
        <v>0</v>
      </c>
      <c r="AI214" s="9">
        <f t="shared" si="59"/>
        <v>21.428571428571427</v>
      </c>
    </row>
    <row r="215" spans="1:35" ht="15">
      <c r="A215" s="1">
        <v>111998</v>
      </c>
      <c r="B215" s="1">
        <v>10</v>
      </c>
      <c r="C215" s="1">
        <v>5</v>
      </c>
      <c r="D215" s="2">
        <v>9.399</v>
      </c>
      <c r="E215" s="3">
        <v>3.3</v>
      </c>
      <c r="F215" s="1">
        <v>302</v>
      </c>
      <c r="G215" s="1">
        <v>108</v>
      </c>
      <c r="H215" s="1">
        <v>51</v>
      </c>
      <c r="I215" s="1">
        <v>16</v>
      </c>
      <c r="J215" s="1">
        <v>7</v>
      </c>
      <c r="K215" s="1">
        <v>1</v>
      </c>
      <c r="L215" s="1">
        <v>1</v>
      </c>
      <c r="M215" s="1">
        <v>1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2</v>
      </c>
      <c r="U215" s="1">
        <f t="shared" si="45"/>
        <v>487</v>
      </c>
      <c r="V215" s="1">
        <f t="shared" si="46"/>
        <v>185</v>
      </c>
      <c r="W215" s="1">
        <f t="shared" si="47"/>
        <v>77</v>
      </c>
      <c r="X215" s="1">
        <f t="shared" si="48"/>
        <v>26</v>
      </c>
      <c r="Y215" s="1">
        <f t="shared" si="49"/>
        <v>10</v>
      </c>
      <c r="Z215" s="1">
        <f t="shared" si="50"/>
        <v>3</v>
      </c>
      <c r="AA215" s="1">
        <f t="shared" si="51"/>
        <v>2</v>
      </c>
      <c r="AB215" s="1">
        <f t="shared" si="52"/>
        <v>1</v>
      </c>
      <c r="AC215" s="1">
        <f t="shared" si="53"/>
        <v>0</v>
      </c>
      <c r="AD215" s="1">
        <f t="shared" si="54"/>
        <v>0</v>
      </c>
      <c r="AE215" s="1">
        <f t="shared" si="55"/>
        <v>0</v>
      </c>
      <c r="AF215" s="1">
        <f t="shared" si="56"/>
        <v>0</v>
      </c>
      <c r="AG215" s="1">
        <f t="shared" si="57"/>
        <v>0</v>
      </c>
      <c r="AH215" s="1">
        <f t="shared" si="58"/>
        <v>0</v>
      </c>
      <c r="AI215" s="9">
        <f t="shared" si="59"/>
        <v>15.811088295687886</v>
      </c>
    </row>
    <row r="216" spans="1:35" ht="15">
      <c r="A216" s="1">
        <v>111998</v>
      </c>
      <c r="B216" s="1">
        <v>10</v>
      </c>
      <c r="C216" s="1">
        <v>6</v>
      </c>
      <c r="D216" s="2">
        <v>9.432</v>
      </c>
      <c r="E216" s="3">
        <v>3.3</v>
      </c>
      <c r="F216" s="1">
        <v>309</v>
      </c>
      <c r="G216" s="1">
        <v>152</v>
      </c>
      <c r="H216" s="1">
        <v>70</v>
      </c>
      <c r="I216" s="1">
        <v>31</v>
      </c>
      <c r="J216" s="1">
        <v>19</v>
      </c>
      <c r="K216" s="1">
        <v>10</v>
      </c>
      <c r="L216" s="1">
        <v>2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2</v>
      </c>
      <c r="U216" s="1">
        <f t="shared" si="45"/>
        <v>593</v>
      </c>
      <c r="V216" s="1">
        <f t="shared" si="46"/>
        <v>284</v>
      </c>
      <c r="W216" s="1">
        <f t="shared" si="47"/>
        <v>132</v>
      </c>
      <c r="X216" s="1">
        <f t="shared" si="48"/>
        <v>62</v>
      </c>
      <c r="Y216" s="1">
        <f t="shared" si="49"/>
        <v>31</v>
      </c>
      <c r="Z216" s="1">
        <f t="shared" si="50"/>
        <v>12</v>
      </c>
      <c r="AA216" s="1">
        <f t="shared" si="51"/>
        <v>2</v>
      </c>
      <c r="AB216" s="1">
        <f t="shared" si="52"/>
        <v>0</v>
      </c>
      <c r="AC216" s="1">
        <f t="shared" si="53"/>
        <v>0</v>
      </c>
      <c r="AD216" s="1">
        <f t="shared" si="54"/>
        <v>0</v>
      </c>
      <c r="AE216" s="1">
        <f t="shared" si="55"/>
        <v>0</v>
      </c>
      <c r="AF216" s="1">
        <f t="shared" si="56"/>
        <v>0</v>
      </c>
      <c r="AG216" s="1">
        <f t="shared" si="57"/>
        <v>0</v>
      </c>
      <c r="AH216" s="1">
        <f t="shared" si="58"/>
        <v>0</v>
      </c>
      <c r="AI216" s="9">
        <f t="shared" si="59"/>
        <v>22.259696458684655</v>
      </c>
    </row>
    <row r="217" spans="1:35" ht="15">
      <c r="A217" s="1">
        <v>111998</v>
      </c>
      <c r="B217" s="1">
        <v>10</v>
      </c>
      <c r="C217" s="1">
        <v>7</v>
      </c>
      <c r="D217" s="2">
        <v>9.465</v>
      </c>
      <c r="E217" s="3">
        <v>3.3</v>
      </c>
      <c r="F217" s="1">
        <v>210</v>
      </c>
      <c r="G217" s="1">
        <v>99</v>
      </c>
      <c r="H217" s="1">
        <v>44</v>
      </c>
      <c r="I217" s="1">
        <v>33</v>
      </c>
      <c r="J217" s="1">
        <v>13</v>
      </c>
      <c r="K217" s="1">
        <v>3</v>
      </c>
      <c r="L217" s="1">
        <v>1</v>
      </c>
      <c r="M217" s="1">
        <v>1</v>
      </c>
      <c r="N217" s="1">
        <v>1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2</v>
      </c>
      <c r="U217" s="1">
        <f t="shared" si="45"/>
        <v>405</v>
      </c>
      <c r="V217" s="1">
        <f t="shared" si="46"/>
        <v>195</v>
      </c>
      <c r="W217" s="1">
        <f t="shared" si="47"/>
        <v>96</v>
      </c>
      <c r="X217" s="1">
        <f t="shared" si="48"/>
        <v>52</v>
      </c>
      <c r="Y217" s="1">
        <f t="shared" si="49"/>
        <v>19</v>
      </c>
      <c r="Z217" s="1">
        <f t="shared" si="50"/>
        <v>6</v>
      </c>
      <c r="AA217" s="1">
        <f t="shared" si="51"/>
        <v>3</v>
      </c>
      <c r="AB217" s="1">
        <f t="shared" si="52"/>
        <v>2</v>
      </c>
      <c r="AC217" s="1">
        <f t="shared" si="53"/>
        <v>1</v>
      </c>
      <c r="AD217" s="1">
        <f t="shared" si="54"/>
        <v>0</v>
      </c>
      <c r="AE217" s="1">
        <f t="shared" si="55"/>
        <v>0</v>
      </c>
      <c r="AF217" s="1">
        <f t="shared" si="56"/>
        <v>0</v>
      </c>
      <c r="AG217" s="1">
        <f t="shared" si="57"/>
        <v>0</v>
      </c>
      <c r="AH217" s="1">
        <f t="shared" si="58"/>
        <v>0</v>
      </c>
      <c r="AI217" s="9">
        <f t="shared" si="59"/>
        <v>23.703703703703706</v>
      </c>
    </row>
    <row r="218" spans="1:35" ht="15">
      <c r="A218" s="1">
        <v>111998</v>
      </c>
      <c r="B218" s="1">
        <v>10</v>
      </c>
      <c r="C218" s="1">
        <v>8</v>
      </c>
      <c r="D218" s="2">
        <v>9.498</v>
      </c>
      <c r="E218" s="3">
        <v>3.3</v>
      </c>
      <c r="F218" s="1">
        <v>210</v>
      </c>
      <c r="G218" s="1">
        <v>105</v>
      </c>
      <c r="H218" s="1">
        <v>70</v>
      </c>
      <c r="I218" s="1">
        <v>25</v>
      </c>
      <c r="J218" s="1">
        <v>13</v>
      </c>
      <c r="K218" s="1">
        <v>2</v>
      </c>
      <c r="L218" s="1">
        <v>0</v>
      </c>
      <c r="M218" s="1">
        <v>1</v>
      </c>
      <c r="N218" s="1">
        <v>0</v>
      </c>
      <c r="O218" s="1">
        <v>0</v>
      </c>
      <c r="P218" s="1">
        <v>0</v>
      </c>
      <c r="Q218" s="1">
        <v>1</v>
      </c>
      <c r="R218" s="1">
        <v>0</v>
      </c>
      <c r="S218" s="1">
        <v>0</v>
      </c>
      <c r="T218" s="1">
        <v>2</v>
      </c>
      <c r="U218" s="1">
        <f t="shared" si="45"/>
        <v>427</v>
      </c>
      <c r="V218" s="1">
        <f t="shared" si="46"/>
        <v>217</v>
      </c>
      <c r="W218" s="1">
        <f t="shared" si="47"/>
        <v>112</v>
      </c>
      <c r="X218" s="1">
        <f t="shared" si="48"/>
        <v>42</v>
      </c>
      <c r="Y218" s="1">
        <f t="shared" si="49"/>
        <v>17</v>
      </c>
      <c r="Z218" s="1">
        <f t="shared" si="50"/>
        <v>4</v>
      </c>
      <c r="AA218" s="1">
        <f t="shared" si="51"/>
        <v>2</v>
      </c>
      <c r="AB218" s="1">
        <f t="shared" si="52"/>
        <v>2</v>
      </c>
      <c r="AC218" s="1">
        <f t="shared" si="53"/>
        <v>1</v>
      </c>
      <c r="AD218" s="1">
        <f t="shared" si="54"/>
        <v>1</v>
      </c>
      <c r="AE218" s="1">
        <f t="shared" si="55"/>
        <v>1</v>
      </c>
      <c r="AF218" s="1">
        <f t="shared" si="56"/>
        <v>1</v>
      </c>
      <c r="AG218" s="1">
        <f t="shared" si="57"/>
        <v>0</v>
      </c>
      <c r="AH218" s="1">
        <f t="shared" si="58"/>
        <v>0</v>
      </c>
      <c r="AI218" s="9">
        <f t="shared" si="59"/>
        <v>26.229508196721312</v>
      </c>
    </row>
    <row r="219" spans="1:35" ht="15">
      <c r="A219" s="1">
        <v>111998</v>
      </c>
      <c r="B219" s="1">
        <v>10</v>
      </c>
      <c r="C219" s="1">
        <v>9</v>
      </c>
      <c r="D219" s="2">
        <v>9.531</v>
      </c>
      <c r="E219" s="3">
        <v>3.3</v>
      </c>
      <c r="F219" s="1">
        <v>248</v>
      </c>
      <c r="G219" s="1">
        <v>133</v>
      </c>
      <c r="H219" s="1">
        <v>94</v>
      </c>
      <c r="I219" s="1">
        <v>32</v>
      </c>
      <c r="J219" s="1">
        <v>13</v>
      </c>
      <c r="K219" s="1">
        <v>3</v>
      </c>
      <c r="L219" s="1">
        <v>2</v>
      </c>
      <c r="M219" s="1">
        <v>1</v>
      </c>
      <c r="N219" s="1">
        <v>2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2</v>
      </c>
      <c r="U219" s="1">
        <f t="shared" si="45"/>
        <v>528</v>
      </c>
      <c r="V219" s="1">
        <f t="shared" si="46"/>
        <v>280</v>
      </c>
      <c r="W219" s="1">
        <f t="shared" si="47"/>
        <v>147</v>
      </c>
      <c r="X219" s="1">
        <f t="shared" si="48"/>
        <v>53</v>
      </c>
      <c r="Y219" s="1">
        <f t="shared" si="49"/>
        <v>21</v>
      </c>
      <c r="Z219" s="1">
        <f t="shared" si="50"/>
        <v>8</v>
      </c>
      <c r="AA219" s="1">
        <f t="shared" si="51"/>
        <v>5</v>
      </c>
      <c r="AB219" s="1">
        <f t="shared" si="52"/>
        <v>3</v>
      </c>
      <c r="AC219" s="1">
        <f t="shared" si="53"/>
        <v>2</v>
      </c>
      <c r="AD219" s="1">
        <f t="shared" si="54"/>
        <v>0</v>
      </c>
      <c r="AE219" s="1">
        <f t="shared" si="55"/>
        <v>0</v>
      </c>
      <c r="AF219" s="1">
        <f t="shared" si="56"/>
        <v>0</v>
      </c>
      <c r="AG219" s="1">
        <f t="shared" si="57"/>
        <v>0</v>
      </c>
      <c r="AH219" s="1">
        <f t="shared" si="58"/>
        <v>0</v>
      </c>
      <c r="AI219" s="9">
        <f t="shared" si="59"/>
        <v>27.84090909090909</v>
      </c>
    </row>
    <row r="220" spans="1:35" ht="15">
      <c r="A220" s="1">
        <v>111998</v>
      </c>
      <c r="B220" s="1">
        <v>10</v>
      </c>
      <c r="C220" s="1">
        <v>10</v>
      </c>
      <c r="D220" s="2">
        <v>9.564</v>
      </c>
      <c r="E220" s="3">
        <v>3.3</v>
      </c>
      <c r="F220" s="1">
        <v>370</v>
      </c>
      <c r="G220" s="1">
        <v>235</v>
      </c>
      <c r="H220" s="1">
        <v>141</v>
      </c>
      <c r="I220" s="1">
        <v>58</v>
      </c>
      <c r="J220" s="1">
        <v>28</v>
      </c>
      <c r="K220" s="1">
        <v>16</v>
      </c>
      <c r="L220" s="1">
        <v>5</v>
      </c>
      <c r="M220" s="1">
        <v>1</v>
      </c>
      <c r="N220" s="1">
        <v>1</v>
      </c>
      <c r="O220" s="1">
        <v>0</v>
      </c>
      <c r="P220" s="1">
        <v>0</v>
      </c>
      <c r="Q220" s="1">
        <v>1</v>
      </c>
      <c r="R220" s="1">
        <v>0</v>
      </c>
      <c r="S220" s="1">
        <v>0</v>
      </c>
      <c r="T220" s="1">
        <v>2</v>
      </c>
      <c r="U220" s="1">
        <f t="shared" si="45"/>
        <v>856</v>
      </c>
      <c r="V220" s="1">
        <f t="shared" si="46"/>
        <v>486</v>
      </c>
      <c r="W220" s="1">
        <f t="shared" si="47"/>
        <v>251</v>
      </c>
      <c r="X220" s="1">
        <f t="shared" si="48"/>
        <v>110</v>
      </c>
      <c r="Y220" s="1">
        <f t="shared" si="49"/>
        <v>52</v>
      </c>
      <c r="Z220" s="1">
        <f t="shared" si="50"/>
        <v>24</v>
      </c>
      <c r="AA220" s="1">
        <f t="shared" si="51"/>
        <v>8</v>
      </c>
      <c r="AB220" s="1">
        <f t="shared" si="52"/>
        <v>3</v>
      </c>
      <c r="AC220" s="1">
        <f t="shared" si="53"/>
        <v>2</v>
      </c>
      <c r="AD220" s="1">
        <f t="shared" si="54"/>
        <v>1</v>
      </c>
      <c r="AE220" s="1">
        <f t="shared" si="55"/>
        <v>1</v>
      </c>
      <c r="AF220" s="1">
        <f t="shared" si="56"/>
        <v>1</v>
      </c>
      <c r="AG220" s="1">
        <f t="shared" si="57"/>
        <v>0</v>
      </c>
      <c r="AH220" s="1">
        <f t="shared" si="58"/>
        <v>0</v>
      </c>
      <c r="AI220" s="9">
        <f t="shared" si="59"/>
        <v>29.32242990654206</v>
      </c>
    </row>
    <row r="221" spans="1:35" ht="15">
      <c r="A221" s="1">
        <v>111998</v>
      </c>
      <c r="B221" s="1">
        <v>10</v>
      </c>
      <c r="C221" s="1">
        <v>11</v>
      </c>
      <c r="D221" s="2">
        <v>9.597</v>
      </c>
      <c r="E221" s="3">
        <v>3.3</v>
      </c>
      <c r="F221" s="1">
        <v>202</v>
      </c>
      <c r="G221" s="1">
        <v>103</v>
      </c>
      <c r="H221" s="1">
        <v>62</v>
      </c>
      <c r="I221" s="1">
        <v>31</v>
      </c>
      <c r="J221" s="1">
        <v>16</v>
      </c>
      <c r="K221" s="1">
        <v>9</v>
      </c>
      <c r="L221" s="1">
        <v>1</v>
      </c>
      <c r="M221" s="1">
        <v>4</v>
      </c>
      <c r="N221" s="1">
        <v>1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2</v>
      </c>
      <c r="U221" s="1">
        <f t="shared" si="45"/>
        <v>429</v>
      </c>
      <c r="V221" s="1">
        <f t="shared" si="46"/>
        <v>227</v>
      </c>
      <c r="W221" s="1">
        <f t="shared" si="47"/>
        <v>124</v>
      </c>
      <c r="X221" s="1">
        <f t="shared" si="48"/>
        <v>62</v>
      </c>
      <c r="Y221" s="1">
        <f t="shared" si="49"/>
        <v>31</v>
      </c>
      <c r="Z221" s="1">
        <f t="shared" si="50"/>
        <v>15</v>
      </c>
      <c r="AA221" s="1">
        <f t="shared" si="51"/>
        <v>6</v>
      </c>
      <c r="AB221" s="1">
        <f t="shared" si="52"/>
        <v>5</v>
      </c>
      <c r="AC221" s="1">
        <f t="shared" si="53"/>
        <v>1</v>
      </c>
      <c r="AD221" s="1">
        <f t="shared" si="54"/>
        <v>0</v>
      </c>
      <c r="AE221" s="1">
        <f t="shared" si="55"/>
        <v>0</v>
      </c>
      <c r="AF221" s="1">
        <f t="shared" si="56"/>
        <v>0</v>
      </c>
      <c r="AG221" s="1">
        <f t="shared" si="57"/>
        <v>0</v>
      </c>
      <c r="AH221" s="1">
        <f t="shared" si="58"/>
        <v>0</v>
      </c>
      <c r="AI221" s="9">
        <f t="shared" si="59"/>
        <v>28.904428904428904</v>
      </c>
    </row>
    <row r="222" spans="1:35" ht="15">
      <c r="A222" s="1">
        <v>111998</v>
      </c>
      <c r="B222" s="1">
        <v>10</v>
      </c>
      <c r="C222" s="1">
        <v>12</v>
      </c>
      <c r="D222" s="2">
        <v>9.63</v>
      </c>
      <c r="E222" s="3">
        <v>3.3</v>
      </c>
      <c r="F222" s="1">
        <v>137</v>
      </c>
      <c r="G222" s="1">
        <v>78</v>
      </c>
      <c r="H222" s="1">
        <v>47</v>
      </c>
      <c r="I222" s="1">
        <v>31</v>
      </c>
      <c r="J222" s="1">
        <v>11</v>
      </c>
      <c r="K222" s="1">
        <v>4</v>
      </c>
      <c r="L222" s="1">
        <v>2</v>
      </c>
      <c r="M222" s="1">
        <v>0</v>
      </c>
      <c r="N222" s="1">
        <v>0</v>
      </c>
      <c r="O222" s="1">
        <v>1</v>
      </c>
      <c r="P222" s="1">
        <v>2</v>
      </c>
      <c r="Q222" s="1">
        <v>0</v>
      </c>
      <c r="R222" s="1">
        <v>0</v>
      </c>
      <c r="S222" s="1">
        <v>0</v>
      </c>
      <c r="T222" s="1">
        <v>2</v>
      </c>
      <c r="U222" s="1">
        <f t="shared" si="45"/>
        <v>313</v>
      </c>
      <c r="V222" s="1">
        <f t="shared" si="46"/>
        <v>176</v>
      </c>
      <c r="W222" s="1">
        <f t="shared" si="47"/>
        <v>98</v>
      </c>
      <c r="X222" s="1">
        <f t="shared" si="48"/>
        <v>51</v>
      </c>
      <c r="Y222" s="1">
        <f t="shared" si="49"/>
        <v>20</v>
      </c>
      <c r="Z222" s="1">
        <f t="shared" si="50"/>
        <v>9</v>
      </c>
      <c r="AA222" s="1">
        <f t="shared" si="51"/>
        <v>5</v>
      </c>
      <c r="AB222" s="1">
        <f t="shared" si="52"/>
        <v>3</v>
      </c>
      <c r="AC222" s="1">
        <f t="shared" si="53"/>
        <v>3</v>
      </c>
      <c r="AD222" s="1">
        <f t="shared" si="54"/>
        <v>3</v>
      </c>
      <c r="AE222" s="1">
        <f t="shared" si="55"/>
        <v>2</v>
      </c>
      <c r="AF222" s="1">
        <f t="shared" si="56"/>
        <v>0</v>
      </c>
      <c r="AG222" s="1">
        <f t="shared" si="57"/>
        <v>0</v>
      </c>
      <c r="AH222" s="1">
        <f t="shared" si="58"/>
        <v>0</v>
      </c>
      <c r="AI222" s="9">
        <f t="shared" si="59"/>
        <v>31.309904153354633</v>
      </c>
    </row>
    <row r="223" spans="1:35" ht="15">
      <c r="A223" s="1">
        <v>111998</v>
      </c>
      <c r="B223" s="1">
        <v>10</v>
      </c>
      <c r="C223" s="1">
        <v>13</v>
      </c>
      <c r="D223" s="2">
        <v>9.663</v>
      </c>
      <c r="E223" s="3">
        <v>3.3</v>
      </c>
      <c r="F223" s="1">
        <v>368</v>
      </c>
      <c r="G223" s="1">
        <v>149</v>
      </c>
      <c r="H223" s="1">
        <v>88</v>
      </c>
      <c r="I223" s="1">
        <v>36</v>
      </c>
      <c r="J223" s="1">
        <v>13</v>
      </c>
      <c r="K223" s="1">
        <v>6</v>
      </c>
      <c r="L223" s="1">
        <v>4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2</v>
      </c>
      <c r="U223" s="1">
        <f t="shared" si="45"/>
        <v>664</v>
      </c>
      <c r="V223" s="1">
        <f t="shared" si="46"/>
        <v>296</v>
      </c>
      <c r="W223" s="1">
        <f t="shared" si="47"/>
        <v>147</v>
      </c>
      <c r="X223" s="1">
        <f t="shared" si="48"/>
        <v>59</v>
      </c>
      <c r="Y223" s="1">
        <f t="shared" si="49"/>
        <v>23</v>
      </c>
      <c r="Z223" s="1">
        <f t="shared" si="50"/>
        <v>10</v>
      </c>
      <c r="AA223" s="1">
        <f t="shared" si="51"/>
        <v>4</v>
      </c>
      <c r="AB223" s="1">
        <f t="shared" si="52"/>
        <v>0</v>
      </c>
      <c r="AC223" s="1">
        <f t="shared" si="53"/>
        <v>0</v>
      </c>
      <c r="AD223" s="1">
        <f t="shared" si="54"/>
        <v>0</v>
      </c>
      <c r="AE223" s="1">
        <f t="shared" si="55"/>
        <v>0</v>
      </c>
      <c r="AF223" s="1">
        <f t="shared" si="56"/>
        <v>0</v>
      </c>
      <c r="AG223" s="1">
        <f t="shared" si="57"/>
        <v>0</v>
      </c>
      <c r="AH223" s="1">
        <f t="shared" si="58"/>
        <v>0</v>
      </c>
      <c r="AI223" s="9">
        <f t="shared" si="59"/>
        <v>22.13855421686747</v>
      </c>
    </row>
    <row r="224" spans="1:35" ht="15">
      <c r="A224" s="1">
        <v>111998</v>
      </c>
      <c r="B224" s="1">
        <v>10</v>
      </c>
      <c r="C224" s="1">
        <v>14</v>
      </c>
      <c r="D224" s="2">
        <v>9.696</v>
      </c>
      <c r="E224" s="3">
        <v>3.3</v>
      </c>
      <c r="F224" s="1">
        <v>213</v>
      </c>
      <c r="G224" s="1">
        <v>89</v>
      </c>
      <c r="H224" s="1">
        <v>42</v>
      </c>
      <c r="I224" s="1">
        <v>16</v>
      </c>
      <c r="J224" s="1">
        <v>6</v>
      </c>
      <c r="K224" s="1">
        <v>1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2</v>
      </c>
      <c r="U224" s="1">
        <f t="shared" si="45"/>
        <v>367</v>
      </c>
      <c r="V224" s="1">
        <f t="shared" si="46"/>
        <v>154</v>
      </c>
      <c r="W224" s="1">
        <f t="shared" si="47"/>
        <v>65</v>
      </c>
      <c r="X224" s="1">
        <f t="shared" si="48"/>
        <v>23</v>
      </c>
      <c r="Y224" s="1">
        <f t="shared" si="49"/>
        <v>7</v>
      </c>
      <c r="Z224" s="1">
        <f t="shared" si="50"/>
        <v>1</v>
      </c>
      <c r="AA224" s="1">
        <f t="shared" si="51"/>
        <v>0</v>
      </c>
      <c r="AB224" s="1">
        <f t="shared" si="52"/>
        <v>0</v>
      </c>
      <c r="AC224" s="1">
        <f t="shared" si="53"/>
        <v>0</v>
      </c>
      <c r="AD224" s="1">
        <f t="shared" si="54"/>
        <v>0</v>
      </c>
      <c r="AE224" s="1">
        <f t="shared" si="55"/>
        <v>0</v>
      </c>
      <c r="AF224" s="1">
        <f t="shared" si="56"/>
        <v>0</v>
      </c>
      <c r="AG224" s="1">
        <f t="shared" si="57"/>
        <v>0</v>
      </c>
      <c r="AH224" s="1">
        <f t="shared" si="58"/>
        <v>0</v>
      </c>
      <c r="AI224" s="9">
        <f t="shared" si="59"/>
        <v>17.71117166212534</v>
      </c>
    </row>
    <row r="225" spans="1:35" ht="15">
      <c r="A225" s="1">
        <v>111998</v>
      </c>
      <c r="B225" s="1">
        <v>10</v>
      </c>
      <c r="C225" s="1">
        <v>15</v>
      </c>
      <c r="D225" s="2">
        <v>9.729</v>
      </c>
      <c r="E225" s="3">
        <v>3.3</v>
      </c>
      <c r="F225" s="1">
        <v>148</v>
      </c>
      <c r="G225" s="1">
        <v>71</v>
      </c>
      <c r="H225" s="1">
        <v>50</v>
      </c>
      <c r="I225" s="1">
        <v>13</v>
      </c>
      <c r="J225" s="1">
        <v>3</v>
      </c>
      <c r="K225" s="1">
        <v>5</v>
      </c>
      <c r="L225" s="1">
        <v>1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2</v>
      </c>
      <c r="U225" s="1">
        <f t="shared" si="45"/>
        <v>291</v>
      </c>
      <c r="V225" s="1">
        <f t="shared" si="46"/>
        <v>143</v>
      </c>
      <c r="W225" s="1">
        <f t="shared" si="47"/>
        <v>72</v>
      </c>
      <c r="X225" s="1">
        <f t="shared" si="48"/>
        <v>22</v>
      </c>
      <c r="Y225" s="1">
        <f t="shared" si="49"/>
        <v>9</v>
      </c>
      <c r="Z225" s="1">
        <f t="shared" si="50"/>
        <v>6</v>
      </c>
      <c r="AA225" s="1">
        <f t="shared" si="51"/>
        <v>1</v>
      </c>
      <c r="AB225" s="1">
        <f t="shared" si="52"/>
        <v>0</v>
      </c>
      <c r="AC225" s="1">
        <f t="shared" si="53"/>
        <v>0</v>
      </c>
      <c r="AD225" s="1">
        <f t="shared" si="54"/>
        <v>0</v>
      </c>
      <c r="AE225" s="1">
        <f t="shared" si="55"/>
        <v>0</v>
      </c>
      <c r="AF225" s="1">
        <f t="shared" si="56"/>
        <v>0</v>
      </c>
      <c r="AG225" s="1">
        <f t="shared" si="57"/>
        <v>0</v>
      </c>
      <c r="AH225" s="1">
        <f t="shared" si="58"/>
        <v>0</v>
      </c>
      <c r="AI225" s="9">
        <f t="shared" si="59"/>
        <v>24.742268041237114</v>
      </c>
    </row>
    <row r="226" spans="1:35" ht="15">
      <c r="A226" s="1">
        <v>111998</v>
      </c>
      <c r="B226" s="1">
        <v>10</v>
      </c>
      <c r="C226" s="1">
        <v>16</v>
      </c>
      <c r="D226" s="2">
        <v>9.762</v>
      </c>
      <c r="E226" s="3">
        <v>4</v>
      </c>
      <c r="F226" s="1">
        <v>276</v>
      </c>
      <c r="G226" s="1">
        <v>115</v>
      </c>
      <c r="H226" s="1">
        <v>75</v>
      </c>
      <c r="I226" s="1">
        <v>24</v>
      </c>
      <c r="J226" s="1">
        <v>15</v>
      </c>
      <c r="K226" s="1">
        <v>6</v>
      </c>
      <c r="L226" s="1">
        <v>2</v>
      </c>
      <c r="M226" s="1">
        <v>1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2</v>
      </c>
      <c r="U226" s="1">
        <f t="shared" si="45"/>
        <v>514</v>
      </c>
      <c r="V226" s="1">
        <f t="shared" si="46"/>
        <v>238</v>
      </c>
      <c r="W226" s="1">
        <f t="shared" si="47"/>
        <v>123</v>
      </c>
      <c r="X226" s="1">
        <f t="shared" si="48"/>
        <v>48</v>
      </c>
      <c r="Y226" s="1">
        <f t="shared" si="49"/>
        <v>24</v>
      </c>
      <c r="Z226" s="1">
        <f t="shared" si="50"/>
        <v>9</v>
      </c>
      <c r="AA226" s="1">
        <f t="shared" si="51"/>
        <v>3</v>
      </c>
      <c r="AB226" s="1">
        <f t="shared" si="52"/>
        <v>1</v>
      </c>
      <c r="AC226" s="1">
        <f t="shared" si="53"/>
        <v>0</v>
      </c>
      <c r="AD226" s="1">
        <f t="shared" si="54"/>
        <v>0</v>
      </c>
      <c r="AE226" s="1">
        <f t="shared" si="55"/>
        <v>0</v>
      </c>
      <c r="AF226" s="1">
        <f t="shared" si="56"/>
        <v>0</v>
      </c>
      <c r="AG226" s="1">
        <f t="shared" si="57"/>
        <v>0</v>
      </c>
      <c r="AH226" s="1">
        <f t="shared" si="58"/>
        <v>0</v>
      </c>
      <c r="AI226" s="9">
        <f t="shared" si="59"/>
        <v>23.929961089494164</v>
      </c>
    </row>
    <row r="227" spans="1:35" ht="15">
      <c r="A227" s="1">
        <v>111998</v>
      </c>
      <c r="B227" s="1">
        <v>10</v>
      </c>
      <c r="C227" s="1">
        <v>17</v>
      </c>
      <c r="D227" s="2">
        <v>9.802</v>
      </c>
      <c r="E227" s="3">
        <v>4.5</v>
      </c>
      <c r="F227" s="1">
        <v>516</v>
      </c>
      <c r="G227" s="1">
        <v>227</v>
      </c>
      <c r="H227" s="1">
        <v>118</v>
      </c>
      <c r="I227" s="1">
        <v>58</v>
      </c>
      <c r="J227" s="1">
        <v>20</v>
      </c>
      <c r="K227" s="1">
        <v>9</v>
      </c>
      <c r="L227" s="1">
        <v>5</v>
      </c>
      <c r="M227" s="1">
        <v>2</v>
      </c>
      <c r="N227" s="1">
        <v>2</v>
      </c>
      <c r="O227" s="1">
        <v>1</v>
      </c>
      <c r="P227" s="1">
        <v>0</v>
      </c>
      <c r="Q227" s="1">
        <v>0</v>
      </c>
      <c r="R227" s="1">
        <v>0</v>
      </c>
      <c r="S227" s="1">
        <v>0</v>
      </c>
      <c r="T227" s="1">
        <v>2</v>
      </c>
      <c r="U227" s="1">
        <f t="shared" si="45"/>
        <v>958</v>
      </c>
      <c r="V227" s="1">
        <f t="shared" si="46"/>
        <v>442</v>
      </c>
      <c r="W227" s="1">
        <f t="shared" si="47"/>
        <v>215</v>
      </c>
      <c r="X227" s="1">
        <f t="shared" si="48"/>
        <v>97</v>
      </c>
      <c r="Y227" s="1">
        <f t="shared" si="49"/>
        <v>39</v>
      </c>
      <c r="Z227" s="1">
        <f t="shared" si="50"/>
        <v>19</v>
      </c>
      <c r="AA227" s="1">
        <f t="shared" si="51"/>
        <v>10</v>
      </c>
      <c r="AB227" s="1">
        <f t="shared" si="52"/>
        <v>5</v>
      </c>
      <c r="AC227" s="1">
        <f t="shared" si="53"/>
        <v>3</v>
      </c>
      <c r="AD227" s="1">
        <f t="shared" si="54"/>
        <v>1</v>
      </c>
      <c r="AE227" s="1">
        <f t="shared" si="55"/>
        <v>0</v>
      </c>
      <c r="AF227" s="1">
        <f t="shared" si="56"/>
        <v>0</v>
      </c>
      <c r="AG227" s="1">
        <f t="shared" si="57"/>
        <v>0</v>
      </c>
      <c r="AH227" s="1">
        <f t="shared" si="58"/>
        <v>0</v>
      </c>
      <c r="AI227" s="9">
        <f t="shared" si="59"/>
        <v>22.44258872651357</v>
      </c>
    </row>
    <row r="228" spans="1:35" ht="15">
      <c r="A228" s="1">
        <v>111998</v>
      </c>
      <c r="B228" s="1">
        <v>10</v>
      </c>
      <c r="C228" s="1">
        <v>18</v>
      </c>
      <c r="D228" s="2">
        <v>9.847</v>
      </c>
      <c r="E228" s="3">
        <v>4.5</v>
      </c>
      <c r="F228" s="1">
        <v>447</v>
      </c>
      <c r="G228" s="1">
        <v>202</v>
      </c>
      <c r="H228" s="1">
        <v>86</v>
      </c>
      <c r="I228" s="1">
        <v>28</v>
      </c>
      <c r="J228" s="1">
        <v>22</v>
      </c>
      <c r="K228" s="1">
        <v>4</v>
      </c>
      <c r="L228" s="1">
        <v>0</v>
      </c>
      <c r="M228" s="1">
        <v>0</v>
      </c>
      <c r="N228" s="1">
        <v>0</v>
      </c>
      <c r="O228" s="1">
        <v>1</v>
      </c>
      <c r="P228" s="1">
        <v>1</v>
      </c>
      <c r="Q228" s="1">
        <v>0</v>
      </c>
      <c r="R228" s="1">
        <v>0</v>
      </c>
      <c r="S228" s="1">
        <v>0</v>
      </c>
      <c r="T228" s="1">
        <v>2</v>
      </c>
      <c r="U228" s="1">
        <f t="shared" si="45"/>
        <v>791</v>
      </c>
      <c r="V228" s="1">
        <f t="shared" si="46"/>
        <v>344</v>
      </c>
      <c r="W228" s="1">
        <f t="shared" si="47"/>
        <v>142</v>
      </c>
      <c r="X228" s="1">
        <f t="shared" si="48"/>
        <v>56</v>
      </c>
      <c r="Y228" s="1">
        <f t="shared" si="49"/>
        <v>28</v>
      </c>
      <c r="Z228" s="1">
        <f t="shared" si="50"/>
        <v>6</v>
      </c>
      <c r="AA228" s="1">
        <f t="shared" si="51"/>
        <v>2</v>
      </c>
      <c r="AB228" s="1">
        <f t="shared" si="52"/>
        <v>2</v>
      </c>
      <c r="AC228" s="1">
        <f t="shared" si="53"/>
        <v>2</v>
      </c>
      <c r="AD228" s="1">
        <f t="shared" si="54"/>
        <v>2</v>
      </c>
      <c r="AE228" s="1">
        <f t="shared" si="55"/>
        <v>1</v>
      </c>
      <c r="AF228" s="1">
        <f t="shared" si="56"/>
        <v>0</v>
      </c>
      <c r="AG228" s="1">
        <f t="shared" si="57"/>
        <v>0</v>
      </c>
      <c r="AH228" s="1">
        <f t="shared" si="58"/>
        <v>0</v>
      </c>
      <c r="AI228" s="9">
        <f t="shared" si="59"/>
        <v>17.9519595448799</v>
      </c>
    </row>
    <row r="229" spans="1:35" ht="15">
      <c r="A229" s="1">
        <v>111998</v>
      </c>
      <c r="B229" s="1">
        <v>10</v>
      </c>
      <c r="C229" s="1">
        <v>19</v>
      </c>
      <c r="D229" s="2">
        <v>9.892</v>
      </c>
      <c r="E229" s="3">
        <v>3.3</v>
      </c>
      <c r="F229" s="1">
        <v>130</v>
      </c>
      <c r="G229" s="1">
        <v>46</v>
      </c>
      <c r="H229" s="1">
        <v>20</v>
      </c>
      <c r="I229" s="1">
        <v>11</v>
      </c>
      <c r="J229" s="1">
        <v>3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2</v>
      </c>
      <c r="U229" s="1">
        <f t="shared" si="45"/>
        <v>210</v>
      </c>
      <c r="V229" s="1">
        <f t="shared" si="46"/>
        <v>80</v>
      </c>
      <c r="W229" s="1">
        <f t="shared" si="47"/>
        <v>34</v>
      </c>
      <c r="X229" s="1">
        <f t="shared" si="48"/>
        <v>14</v>
      </c>
      <c r="Y229" s="1">
        <f t="shared" si="49"/>
        <v>3</v>
      </c>
      <c r="Z229" s="1">
        <f t="shared" si="50"/>
        <v>0</v>
      </c>
      <c r="AA229" s="1">
        <f t="shared" si="51"/>
        <v>0</v>
      </c>
      <c r="AB229" s="1">
        <f t="shared" si="52"/>
        <v>0</v>
      </c>
      <c r="AC229" s="1">
        <f t="shared" si="53"/>
        <v>0</v>
      </c>
      <c r="AD229" s="1">
        <f t="shared" si="54"/>
        <v>0</v>
      </c>
      <c r="AE229" s="1">
        <f t="shared" si="55"/>
        <v>0</v>
      </c>
      <c r="AF229" s="1">
        <f t="shared" si="56"/>
        <v>0</v>
      </c>
      <c r="AG229" s="1">
        <f t="shared" si="57"/>
        <v>0</v>
      </c>
      <c r="AH229" s="1">
        <f t="shared" si="58"/>
        <v>0</v>
      </c>
      <c r="AI229" s="9">
        <f t="shared" si="59"/>
        <v>16.19047619047619</v>
      </c>
    </row>
    <row r="230" spans="1:35" ht="15">
      <c r="A230" s="1">
        <v>111998</v>
      </c>
      <c r="B230" s="1">
        <v>10</v>
      </c>
      <c r="C230" s="1">
        <v>20</v>
      </c>
      <c r="D230" s="2">
        <v>9.925</v>
      </c>
      <c r="E230" s="3">
        <v>3.3</v>
      </c>
      <c r="F230" s="1">
        <v>165</v>
      </c>
      <c r="G230" s="1">
        <v>61</v>
      </c>
      <c r="H230" s="1">
        <v>34</v>
      </c>
      <c r="I230" s="1">
        <v>10</v>
      </c>
      <c r="J230" s="1">
        <v>2</v>
      </c>
      <c r="K230" s="1">
        <v>1</v>
      </c>
      <c r="L230" s="1">
        <v>2</v>
      </c>
      <c r="M230" s="1">
        <v>1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2</v>
      </c>
      <c r="U230" s="1">
        <f t="shared" si="45"/>
        <v>276</v>
      </c>
      <c r="V230" s="1">
        <f t="shared" si="46"/>
        <v>111</v>
      </c>
      <c r="W230" s="1">
        <f t="shared" si="47"/>
        <v>50</v>
      </c>
      <c r="X230" s="1">
        <f t="shared" si="48"/>
        <v>16</v>
      </c>
      <c r="Y230" s="1">
        <f t="shared" si="49"/>
        <v>6</v>
      </c>
      <c r="Z230" s="1">
        <f t="shared" si="50"/>
        <v>4</v>
      </c>
      <c r="AA230" s="1">
        <f t="shared" si="51"/>
        <v>3</v>
      </c>
      <c r="AB230" s="1">
        <f t="shared" si="52"/>
        <v>1</v>
      </c>
      <c r="AC230" s="1">
        <f t="shared" si="53"/>
        <v>0</v>
      </c>
      <c r="AD230" s="1">
        <f t="shared" si="54"/>
        <v>0</v>
      </c>
      <c r="AE230" s="1">
        <f t="shared" si="55"/>
        <v>0</v>
      </c>
      <c r="AF230" s="1">
        <f t="shared" si="56"/>
        <v>0</v>
      </c>
      <c r="AG230" s="1">
        <f t="shared" si="57"/>
        <v>0</v>
      </c>
      <c r="AH230" s="1">
        <f t="shared" si="58"/>
        <v>0</v>
      </c>
      <c r="AI230" s="9">
        <f t="shared" si="59"/>
        <v>18.115942028985508</v>
      </c>
    </row>
    <row r="231" spans="1:35" ht="15">
      <c r="A231" s="1">
        <v>111998</v>
      </c>
      <c r="B231" s="1">
        <v>10</v>
      </c>
      <c r="C231" s="1">
        <v>21</v>
      </c>
      <c r="D231" s="2">
        <v>9.958</v>
      </c>
      <c r="E231" s="3">
        <v>3.3</v>
      </c>
      <c r="F231" s="1">
        <v>279</v>
      </c>
      <c r="G231" s="1">
        <v>79</v>
      </c>
      <c r="H231" s="1">
        <v>48</v>
      </c>
      <c r="I231" s="1">
        <v>20</v>
      </c>
      <c r="J231" s="1">
        <v>7</v>
      </c>
      <c r="K231" s="1">
        <v>2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2</v>
      </c>
      <c r="U231" s="1">
        <f t="shared" si="45"/>
        <v>435</v>
      </c>
      <c r="V231" s="1">
        <f t="shared" si="46"/>
        <v>156</v>
      </c>
      <c r="W231" s="1">
        <f t="shared" si="47"/>
        <v>77</v>
      </c>
      <c r="X231" s="1">
        <f t="shared" si="48"/>
        <v>29</v>
      </c>
      <c r="Y231" s="1">
        <f t="shared" si="49"/>
        <v>9</v>
      </c>
      <c r="Z231" s="1">
        <f t="shared" si="50"/>
        <v>2</v>
      </c>
      <c r="AA231" s="1">
        <f t="shared" si="51"/>
        <v>0</v>
      </c>
      <c r="AB231" s="1">
        <f t="shared" si="52"/>
        <v>0</v>
      </c>
      <c r="AC231" s="1">
        <f t="shared" si="53"/>
        <v>0</v>
      </c>
      <c r="AD231" s="1">
        <f t="shared" si="54"/>
        <v>0</v>
      </c>
      <c r="AE231" s="1">
        <f t="shared" si="55"/>
        <v>0</v>
      </c>
      <c r="AF231" s="1">
        <f t="shared" si="56"/>
        <v>0</v>
      </c>
      <c r="AG231" s="1">
        <f t="shared" si="57"/>
        <v>0</v>
      </c>
      <c r="AH231" s="1">
        <f t="shared" si="58"/>
        <v>0</v>
      </c>
      <c r="AI231" s="9">
        <f t="shared" si="59"/>
        <v>17.70114942528736</v>
      </c>
    </row>
    <row r="232" spans="1:35" ht="15">
      <c r="A232" s="1">
        <v>111998</v>
      </c>
      <c r="B232" s="1">
        <v>10</v>
      </c>
      <c r="C232" s="1">
        <v>22</v>
      </c>
      <c r="D232" s="2">
        <v>9.991</v>
      </c>
      <c r="E232" s="3">
        <v>3.3</v>
      </c>
      <c r="F232" s="1">
        <v>205</v>
      </c>
      <c r="G232" s="1">
        <v>62</v>
      </c>
      <c r="H232" s="1">
        <v>33</v>
      </c>
      <c r="I232" s="1">
        <v>8</v>
      </c>
      <c r="J232" s="1">
        <v>5</v>
      </c>
      <c r="K232" s="1">
        <v>5</v>
      </c>
      <c r="L232" s="1">
        <v>1</v>
      </c>
      <c r="M232" s="1">
        <v>2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2</v>
      </c>
      <c r="U232" s="1">
        <f t="shared" si="45"/>
        <v>321</v>
      </c>
      <c r="V232" s="1">
        <f t="shared" si="46"/>
        <v>116</v>
      </c>
      <c r="W232" s="1">
        <f t="shared" si="47"/>
        <v>54</v>
      </c>
      <c r="X232" s="1">
        <f t="shared" si="48"/>
        <v>21</v>
      </c>
      <c r="Y232" s="1">
        <f t="shared" si="49"/>
        <v>13</v>
      </c>
      <c r="Z232" s="1">
        <f t="shared" si="50"/>
        <v>8</v>
      </c>
      <c r="AA232" s="1">
        <f t="shared" si="51"/>
        <v>3</v>
      </c>
      <c r="AB232" s="1">
        <f t="shared" si="52"/>
        <v>2</v>
      </c>
      <c r="AC232" s="1">
        <f t="shared" si="53"/>
        <v>0</v>
      </c>
      <c r="AD232" s="1">
        <f t="shared" si="54"/>
        <v>0</v>
      </c>
      <c r="AE232" s="1">
        <f t="shared" si="55"/>
        <v>0</v>
      </c>
      <c r="AF232" s="1">
        <f t="shared" si="56"/>
        <v>0</v>
      </c>
      <c r="AG232" s="1">
        <f t="shared" si="57"/>
        <v>0</v>
      </c>
      <c r="AH232" s="1">
        <f t="shared" si="58"/>
        <v>0</v>
      </c>
      <c r="AI232" s="9">
        <f t="shared" si="59"/>
        <v>16.822429906542055</v>
      </c>
    </row>
    <row r="233" spans="1:35" ht="15">
      <c r="A233" s="1">
        <v>111998</v>
      </c>
      <c r="B233" s="1">
        <v>10</v>
      </c>
      <c r="C233" s="1">
        <v>23</v>
      </c>
      <c r="D233" s="2">
        <v>10.024</v>
      </c>
      <c r="E233" s="3">
        <v>3.3</v>
      </c>
      <c r="F233" s="1">
        <v>223</v>
      </c>
      <c r="G233" s="1">
        <v>65</v>
      </c>
      <c r="H233" s="1">
        <v>51</v>
      </c>
      <c r="I233" s="1">
        <v>12</v>
      </c>
      <c r="J233" s="1">
        <v>5</v>
      </c>
      <c r="K233" s="1">
        <v>4</v>
      </c>
      <c r="L233" s="1">
        <v>2</v>
      </c>
      <c r="M233" s="1">
        <v>0</v>
      </c>
      <c r="N233" s="1">
        <v>1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2</v>
      </c>
      <c r="U233" s="1">
        <f t="shared" si="45"/>
        <v>363</v>
      </c>
      <c r="V233" s="1">
        <f t="shared" si="46"/>
        <v>140</v>
      </c>
      <c r="W233" s="1">
        <f t="shared" si="47"/>
        <v>75</v>
      </c>
      <c r="X233" s="1">
        <f t="shared" si="48"/>
        <v>24</v>
      </c>
      <c r="Y233" s="1">
        <f t="shared" si="49"/>
        <v>12</v>
      </c>
      <c r="Z233" s="1">
        <f t="shared" si="50"/>
        <v>7</v>
      </c>
      <c r="AA233" s="1">
        <f t="shared" si="51"/>
        <v>3</v>
      </c>
      <c r="AB233" s="1">
        <f t="shared" si="52"/>
        <v>1</v>
      </c>
      <c r="AC233" s="1">
        <f t="shared" si="53"/>
        <v>1</v>
      </c>
      <c r="AD233" s="1">
        <f t="shared" si="54"/>
        <v>0</v>
      </c>
      <c r="AE233" s="1">
        <f t="shared" si="55"/>
        <v>0</v>
      </c>
      <c r="AF233" s="1">
        <f t="shared" si="56"/>
        <v>0</v>
      </c>
      <c r="AG233" s="1">
        <f t="shared" si="57"/>
        <v>0</v>
      </c>
      <c r="AH233" s="1">
        <f t="shared" si="58"/>
        <v>0</v>
      </c>
      <c r="AI233" s="9">
        <f t="shared" si="59"/>
        <v>20.66115702479339</v>
      </c>
    </row>
    <row r="234" spans="1:35" ht="15">
      <c r="A234" s="1">
        <v>111998</v>
      </c>
      <c r="B234" s="1">
        <v>10</v>
      </c>
      <c r="C234" s="1">
        <v>24</v>
      </c>
      <c r="D234" s="2">
        <v>10.057</v>
      </c>
      <c r="E234" s="3">
        <v>3.3</v>
      </c>
      <c r="F234" s="1">
        <v>182</v>
      </c>
      <c r="G234" s="1">
        <v>86</v>
      </c>
      <c r="H234" s="1">
        <v>47</v>
      </c>
      <c r="I234" s="1">
        <v>21</v>
      </c>
      <c r="J234" s="1">
        <v>12</v>
      </c>
      <c r="K234" s="1">
        <v>2</v>
      </c>
      <c r="L234" s="1">
        <v>3</v>
      </c>
      <c r="M234" s="1">
        <v>2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2</v>
      </c>
      <c r="U234" s="1">
        <f t="shared" si="45"/>
        <v>355</v>
      </c>
      <c r="V234" s="1">
        <f t="shared" si="46"/>
        <v>173</v>
      </c>
      <c r="W234" s="1">
        <f t="shared" si="47"/>
        <v>87</v>
      </c>
      <c r="X234" s="1">
        <f t="shared" si="48"/>
        <v>40</v>
      </c>
      <c r="Y234" s="1">
        <f t="shared" si="49"/>
        <v>19</v>
      </c>
      <c r="Z234" s="1">
        <f t="shared" si="50"/>
        <v>7</v>
      </c>
      <c r="AA234" s="1">
        <f t="shared" si="51"/>
        <v>5</v>
      </c>
      <c r="AB234" s="1">
        <f t="shared" si="52"/>
        <v>2</v>
      </c>
      <c r="AC234" s="1">
        <f t="shared" si="53"/>
        <v>0</v>
      </c>
      <c r="AD234" s="1">
        <f t="shared" si="54"/>
        <v>0</v>
      </c>
      <c r="AE234" s="1">
        <f t="shared" si="55"/>
        <v>0</v>
      </c>
      <c r="AF234" s="1">
        <f t="shared" si="56"/>
        <v>0</v>
      </c>
      <c r="AG234" s="1">
        <f t="shared" si="57"/>
        <v>0</v>
      </c>
      <c r="AH234" s="1">
        <f t="shared" si="58"/>
        <v>0</v>
      </c>
      <c r="AI234" s="9">
        <f t="shared" si="59"/>
        <v>24.507042253521128</v>
      </c>
    </row>
    <row r="235" spans="1:35" ht="15">
      <c r="A235" s="1">
        <v>111998</v>
      </c>
      <c r="B235" s="1">
        <v>10</v>
      </c>
      <c r="C235" s="1">
        <v>25</v>
      </c>
      <c r="D235" s="2">
        <v>10.09</v>
      </c>
      <c r="E235" s="3">
        <v>3.3</v>
      </c>
      <c r="F235" s="1">
        <v>173</v>
      </c>
      <c r="G235" s="1">
        <v>84</v>
      </c>
      <c r="H235" s="1">
        <v>36</v>
      </c>
      <c r="I235" s="1">
        <v>19</v>
      </c>
      <c r="J235" s="1">
        <v>7</v>
      </c>
      <c r="K235" s="1">
        <v>1</v>
      </c>
      <c r="L235" s="1">
        <v>3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2</v>
      </c>
      <c r="U235" s="1">
        <f t="shared" si="45"/>
        <v>323</v>
      </c>
      <c r="V235" s="1">
        <f t="shared" si="46"/>
        <v>150</v>
      </c>
      <c r="W235" s="1">
        <f t="shared" si="47"/>
        <v>66</v>
      </c>
      <c r="X235" s="1">
        <f t="shared" si="48"/>
        <v>30</v>
      </c>
      <c r="Y235" s="1">
        <f t="shared" si="49"/>
        <v>11</v>
      </c>
      <c r="Z235" s="1">
        <f t="shared" si="50"/>
        <v>4</v>
      </c>
      <c r="AA235" s="1">
        <f t="shared" si="51"/>
        <v>3</v>
      </c>
      <c r="AB235" s="1">
        <f t="shared" si="52"/>
        <v>0</v>
      </c>
      <c r="AC235" s="1">
        <f t="shared" si="53"/>
        <v>0</v>
      </c>
      <c r="AD235" s="1">
        <f t="shared" si="54"/>
        <v>0</v>
      </c>
      <c r="AE235" s="1">
        <f t="shared" si="55"/>
        <v>0</v>
      </c>
      <c r="AF235" s="1">
        <f t="shared" si="56"/>
        <v>0</v>
      </c>
      <c r="AG235" s="1">
        <f t="shared" si="57"/>
        <v>0</v>
      </c>
      <c r="AH235" s="1">
        <f t="shared" si="58"/>
        <v>0</v>
      </c>
      <c r="AI235" s="9">
        <f t="shared" si="59"/>
        <v>20.43343653250774</v>
      </c>
    </row>
    <row r="236" spans="1:35" ht="15">
      <c r="A236" s="1">
        <v>111998</v>
      </c>
      <c r="B236" s="1">
        <v>10</v>
      </c>
      <c r="C236" s="1">
        <v>26</v>
      </c>
      <c r="D236" s="2">
        <v>10.123</v>
      </c>
      <c r="E236" s="3">
        <v>3.3</v>
      </c>
      <c r="F236" s="1">
        <v>109</v>
      </c>
      <c r="G236" s="1">
        <v>46</v>
      </c>
      <c r="H236" s="1">
        <v>27</v>
      </c>
      <c r="I236" s="1">
        <v>16</v>
      </c>
      <c r="J236" s="1">
        <v>6</v>
      </c>
      <c r="K236" s="1">
        <v>1</v>
      </c>
      <c r="L236" s="1">
        <v>0</v>
      </c>
      <c r="M236" s="1">
        <v>1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2</v>
      </c>
      <c r="U236" s="1">
        <f t="shared" si="45"/>
        <v>206</v>
      </c>
      <c r="V236" s="1">
        <f t="shared" si="46"/>
        <v>97</v>
      </c>
      <c r="W236" s="1">
        <f t="shared" si="47"/>
        <v>51</v>
      </c>
      <c r="X236" s="1">
        <f t="shared" si="48"/>
        <v>24</v>
      </c>
      <c r="Y236" s="1">
        <f t="shared" si="49"/>
        <v>8</v>
      </c>
      <c r="Z236" s="1">
        <f t="shared" si="50"/>
        <v>2</v>
      </c>
      <c r="AA236" s="1">
        <f t="shared" si="51"/>
        <v>1</v>
      </c>
      <c r="AB236" s="1">
        <f t="shared" si="52"/>
        <v>1</v>
      </c>
      <c r="AC236" s="1">
        <f t="shared" si="53"/>
        <v>0</v>
      </c>
      <c r="AD236" s="1">
        <f t="shared" si="54"/>
        <v>0</v>
      </c>
      <c r="AE236" s="1">
        <f t="shared" si="55"/>
        <v>0</v>
      </c>
      <c r="AF236" s="1">
        <f t="shared" si="56"/>
        <v>0</v>
      </c>
      <c r="AG236" s="1">
        <f t="shared" si="57"/>
        <v>0</v>
      </c>
      <c r="AH236" s="1">
        <f t="shared" si="58"/>
        <v>0</v>
      </c>
      <c r="AI236" s="9">
        <f t="shared" si="59"/>
        <v>24.75728155339806</v>
      </c>
    </row>
    <row r="237" spans="1:35" ht="15">
      <c r="A237" s="1">
        <v>111998</v>
      </c>
      <c r="B237" s="1">
        <v>10</v>
      </c>
      <c r="C237" s="1">
        <v>27</v>
      </c>
      <c r="D237" s="2">
        <v>10.156</v>
      </c>
      <c r="E237" s="3">
        <v>3.3</v>
      </c>
      <c r="F237" s="1">
        <v>111</v>
      </c>
      <c r="G237" s="1">
        <v>44</v>
      </c>
      <c r="H237" s="1">
        <v>32</v>
      </c>
      <c r="I237" s="1">
        <v>10</v>
      </c>
      <c r="J237" s="1">
        <v>10</v>
      </c>
      <c r="K237" s="1">
        <v>4</v>
      </c>
      <c r="L237" s="1">
        <v>1</v>
      </c>
      <c r="M237" s="1">
        <v>0</v>
      </c>
      <c r="N237" s="1">
        <v>1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2</v>
      </c>
      <c r="U237" s="1">
        <f t="shared" si="45"/>
        <v>213</v>
      </c>
      <c r="V237" s="1">
        <f t="shared" si="46"/>
        <v>102</v>
      </c>
      <c r="W237" s="1">
        <f t="shared" si="47"/>
        <v>58</v>
      </c>
      <c r="X237" s="1">
        <f t="shared" si="48"/>
        <v>26</v>
      </c>
      <c r="Y237" s="1">
        <f t="shared" si="49"/>
        <v>16</v>
      </c>
      <c r="Z237" s="1">
        <f t="shared" si="50"/>
        <v>6</v>
      </c>
      <c r="AA237" s="1">
        <f t="shared" si="51"/>
        <v>2</v>
      </c>
      <c r="AB237" s="1">
        <f t="shared" si="52"/>
        <v>1</v>
      </c>
      <c r="AC237" s="1">
        <f t="shared" si="53"/>
        <v>1</v>
      </c>
      <c r="AD237" s="1">
        <f t="shared" si="54"/>
        <v>0</v>
      </c>
      <c r="AE237" s="1">
        <f t="shared" si="55"/>
        <v>0</v>
      </c>
      <c r="AF237" s="1">
        <f t="shared" si="56"/>
        <v>0</v>
      </c>
      <c r="AG237" s="1">
        <f t="shared" si="57"/>
        <v>0</v>
      </c>
      <c r="AH237" s="1">
        <f t="shared" si="58"/>
        <v>0</v>
      </c>
      <c r="AI237" s="9">
        <f t="shared" si="59"/>
        <v>27.230046948356808</v>
      </c>
    </row>
    <row r="238" spans="1:35" ht="15">
      <c r="A238" s="1">
        <v>111998</v>
      </c>
      <c r="B238" s="1">
        <v>10</v>
      </c>
      <c r="C238" s="1">
        <v>28</v>
      </c>
      <c r="D238" s="2">
        <v>10.189</v>
      </c>
      <c r="E238" s="3">
        <v>4.4</v>
      </c>
      <c r="F238" s="1">
        <v>75</v>
      </c>
      <c r="G238" s="1">
        <v>29</v>
      </c>
      <c r="H238" s="1">
        <v>21</v>
      </c>
      <c r="I238" s="1">
        <v>6</v>
      </c>
      <c r="J238" s="1">
        <v>4</v>
      </c>
      <c r="K238" s="1">
        <v>0</v>
      </c>
      <c r="L238" s="1">
        <v>0</v>
      </c>
      <c r="M238" s="1">
        <v>0</v>
      </c>
      <c r="N238" s="1">
        <v>1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2</v>
      </c>
      <c r="U238" s="1">
        <f t="shared" si="45"/>
        <v>136</v>
      </c>
      <c r="V238" s="1">
        <f t="shared" si="46"/>
        <v>61</v>
      </c>
      <c r="W238" s="1">
        <f t="shared" si="47"/>
        <v>32</v>
      </c>
      <c r="X238" s="1">
        <f t="shared" si="48"/>
        <v>11</v>
      </c>
      <c r="Y238" s="1">
        <f t="shared" si="49"/>
        <v>5</v>
      </c>
      <c r="Z238" s="1">
        <f t="shared" si="50"/>
        <v>1</v>
      </c>
      <c r="AA238" s="1">
        <f t="shared" si="51"/>
        <v>1</v>
      </c>
      <c r="AB238" s="1">
        <f t="shared" si="52"/>
        <v>1</v>
      </c>
      <c r="AC238" s="1">
        <f t="shared" si="53"/>
        <v>1</v>
      </c>
      <c r="AD238" s="1">
        <f t="shared" si="54"/>
        <v>0</v>
      </c>
      <c r="AE238" s="1">
        <f t="shared" si="55"/>
        <v>0</v>
      </c>
      <c r="AF238" s="1">
        <f t="shared" si="56"/>
        <v>0</v>
      </c>
      <c r="AG238" s="1">
        <f t="shared" si="57"/>
        <v>0</v>
      </c>
      <c r="AH238" s="1">
        <f t="shared" si="58"/>
        <v>0</v>
      </c>
      <c r="AI238" s="9">
        <f t="shared" si="59"/>
        <v>23.52941176470588</v>
      </c>
    </row>
    <row r="239" spans="1:35" ht="15">
      <c r="A239" s="1">
        <v>111998</v>
      </c>
      <c r="B239" s="1">
        <v>10</v>
      </c>
      <c r="C239" s="1">
        <v>29</v>
      </c>
      <c r="D239" s="2">
        <v>10.233</v>
      </c>
      <c r="E239" s="3">
        <v>4.5</v>
      </c>
      <c r="F239" s="1">
        <v>126</v>
      </c>
      <c r="G239" s="1">
        <v>62</v>
      </c>
      <c r="H239" s="1">
        <v>24</v>
      </c>
      <c r="I239" s="1">
        <v>12</v>
      </c>
      <c r="J239" s="1">
        <v>9</v>
      </c>
      <c r="K239" s="1">
        <v>2</v>
      </c>
      <c r="L239" s="1">
        <v>1</v>
      </c>
      <c r="M239" s="1">
        <v>0</v>
      </c>
      <c r="N239" s="1">
        <v>1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2</v>
      </c>
      <c r="U239" s="1">
        <f t="shared" si="45"/>
        <v>237</v>
      </c>
      <c r="V239" s="1">
        <f t="shared" si="46"/>
        <v>111</v>
      </c>
      <c r="W239" s="1">
        <f t="shared" si="47"/>
        <v>49</v>
      </c>
      <c r="X239" s="1">
        <f t="shared" si="48"/>
        <v>25</v>
      </c>
      <c r="Y239" s="1">
        <f t="shared" si="49"/>
        <v>13</v>
      </c>
      <c r="Z239" s="1">
        <f t="shared" si="50"/>
        <v>4</v>
      </c>
      <c r="AA239" s="1">
        <f t="shared" si="51"/>
        <v>2</v>
      </c>
      <c r="AB239" s="1">
        <f t="shared" si="52"/>
        <v>1</v>
      </c>
      <c r="AC239" s="1">
        <f t="shared" si="53"/>
        <v>1</v>
      </c>
      <c r="AD239" s="1">
        <f t="shared" si="54"/>
        <v>0</v>
      </c>
      <c r="AE239" s="1">
        <f t="shared" si="55"/>
        <v>0</v>
      </c>
      <c r="AF239" s="1">
        <f t="shared" si="56"/>
        <v>0</v>
      </c>
      <c r="AG239" s="1">
        <f t="shared" si="57"/>
        <v>0</v>
      </c>
      <c r="AH239" s="1">
        <f t="shared" si="58"/>
        <v>0</v>
      </c>
      <c r="AI239" s="9">
        <f t="shared" si="59"/>
        <v>20.675105485232066</v>
      </c>
    </row>
    <row r="240" spans="1:35" ht="15">
      <c r="A240" s="1">
        <v>111998</v>
      </c>
      <c r="B240" s="1">
        <v>11</v>
      </c>
      <c r="C240" s="1">
        <v>1</v>
      </c>
      <c r="D240" s="2">
        <v>10.278</v>
      </c>
      <c r="E240" s="3">
        <v>5.6</v>
      </c>
      <c r="F240" s="1">
        <v>137</v>
      </c>
      <c r="G240" s="1">
        <v>64</v>
      </c>
      <c r="H240" s="1">
        <v>27</v>
      </c>
      <c r="I240" s="1">
        <v>21</v>
      </c>
      <c r="J240" s="1">
        <v>5</v>
      </c>
      <c r="K240" s="1">
        <v>6</v>
      </c>
      <c r="L240" s="1">
        <v>8</v>
      </c>
      <c r="M240" s="1">
        <v>2</v>
      </c>
      <c r="N240" s="1">
        <v>0</v>
      </c>
      <c r="O240" s="1">
        <v>1</v>
      </c>
      <c r="P240" s="1">
        <v>0</v>
      </c>
      <c r="Q240" s="1">
        <v>0</v>
      </c>
      <c r="R240" s="1">
        <v>0</v>
      </c>
      <c r="S240" s="1">
        <v>0</v>
      </c>
      <c r="T240" s="1">
        <v>2</v>
      </c>
      <c r="U240" s="1">
        <f t="shared" si="45"/>
        <v>271</v>
      </c>
      <c r="V240" s="1">
        <f t="shared" si="46"/>
        <v>134</v>
      </c>
      <c r="W240" s="1">
        <f t="shared" si="47"/>
        <v>70</v>
      </c>
      <c r="X240" s="1">
        <f t="shared" si="48"/>
        <v>43</v>
      </c>
      <c r="Y240" s="1">
        <f t="shared" si="49"/>
        <v>22</v>
      </c>
      <c r="Z240" s="1">
        <f t="shared" si="50"/>
        <v>17</v>
      </c>
      <c r="AA240" s="1">
        <f t="shared" si="51"/>
        <v>11</v>
      </c>
      <c r="AB240" s="1">
        <f t="shared" si="52"/>
        <v>3</v>
      </c>
      <c r="AC240" s="1">
        <f t="shared" si="53"/>
        <v>1</v>
      </c>
      <c r="AD240" s="1">
        <f t="shared" si="54"/>
        <v>1</v>
      </c>
      <c r="AE240" s="1">
        <f t="shared" si="55"/>
        <v>0</v>
      </c>
      <c r="AF240" s="1">
        <f t="shared" si="56"/>
        <v>0</v>
      </c>
      <c r="AG240" s="1">
        <f t="shared" si="57"/>
        <v>0</v>
      </c>
      <c r="AH240" s="1">
        <f t="shared" si="58"/>
        <v>0</v>
      </c>
      <c r="AI240" s="9">
        <f t="shared" si="59"/>
        <v>25.830258302583026</v>
      </c>
    </row>
    <row r="241" spans="1:35" ht="15">
      <c r="A241" s="1">
        <v>111998</v>
      </c>
      <c r="B241" s="1">
        <v>11</v>
      </c>
      <c r="C241" s="1">
        <v>2</v>
      </c>
      <c r="D241" s="2">
        <v>10.334</v>
      </c>
      <c r="E241" s="3">
        <v>4.1</v>
      </c>
      <c r="F241" s="1">
        <v>123</v>
      </c>
      <c r="G241" s="1">
        <v>59</v>
      </c>
      <c r="H241" s="1">
        <v>27</v>
      </c>
      <c r="I241" s="1">
        <v>24</v>
      </c>
      <c r="J241" s="1">
        <v>14</v>
      </c>
      <c r="K241" s="1">
        <v>9</v>
      </c>
      <c r="L241" s="1">
        <v>6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2</v>
      </c>
      <c r="U241" s="1">
        <f t="shared" si="45"/>
        <v>262</v>
      </c>
      <c r="V241" s="1">
        <f t="shared" si="46"/>
        <v>139</v>
      </c>
      <c r="W241" s="1">
        <f t="shared" si="47"/>
        <v>80</v>
      </c>
      <c r="X241" s="1">
        <f t="shared" si="48"/>
        <v>53</v>
      </c>
      <c r="Y241" s="1">
        <f t="shared" si="49"/>
        <v>29</v>
      </c>
      <c r="Z241" s="1">
        <f t="shared" si="50"/>
        <v>15</v>
      </c>
      <c r="AA241" s="1">
        <f t="shared" si="51"/>
        <v>6</v>
      </c>
      <c r="AB241" s="1">
        <f t="shared" si="52"/>
        <v>0</v>
      </c>
      <c r="AC241" s="1">
        <f t="shared" si="53"/>
        <v>0</v>
      </c>
      <c r="AD241" s="1">
        <f t="shared" si="54"/>
        <v>0</v>
      </c>
      <c r="AE241" s="1">
        <f t="shared" si="55"/>
        <v>0</v>
      </c>
      <c r="AF241" s="1">
        <f t="shared" si="56"/>
        <v>0</v>
      </c>
      <c r="AG241" s="1">
        <f t="shared" si="57"/>
        <v>0</v>
      </c>
      <c r="AH241" s="1">
        <f t="shared" si="58"/>
        <v>0</v>
      </c>
      <c r="AI241" s="9">
        <f t="shared" si="59"/>
        <v>30.53435114503817</v>
      </c>
    </row>
    <row r="242" spans="1:35" ht="15">
      <c r="A242" s="1">
        <v>111998</v>
      </c>
      <c r="B242" s="1">
        <v>11</v>
      </c>
      <c r="C242" s="1">
        <v>3</v>
      </c>
      <c r="D242" s="2">
        <v>10.375</v>
      </c>
      <c r="E242" s="3">
        <v>4.1</v>
      </c>
      <c r="F242" s="1">
        <v>105</v>
      </c>
      <c r="G242" s="1">
        <v>46</v>
      </c>
      <c r="H242" s="1">
        <v>31</v>
      </c>
      <c r="I242" s="1">
        <v>11</v>
      </c>
      <c r="J242" s="1">
        <v>8</v>
      </c>
      <c r="K242" s="1">
        <v>5</v>
      </c>
      <c r="L242" s="1">
        <v>2</v>
      </c>
      <c r="M242" s="1">
        <v>1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2</v>
      </c>
      <c r="U242" s="1">
        <f t="shared" si="45"/>
        <v>209</v>
      </c>
      <c r="V242" s="1">
        <f t="shared" si="46"/>
        <v>104</v>
      </c>
      <c r="W242" s="1">
        <f t="shared" si="47"/>
        <v>58</v>
      </c>
      <c r="X242" s="1">
        <f t="shared" si="48"/>
        <v>27</v>
      </c>
      <c r="Y242" s="1">
        <f t="shared" si="49"/>
        <v>16</v>
      </c>
      <c r="Z242" s="1">
        <f t="shared" si="50"/>
        <v>8</v>
      </c>
      <c r="AA242" s="1">
        <f t="shared" si="51"/>
        <v>3</v>
      </c>
      <c r="AB242" s="1">
        <f t="shared" si="52"/>
        <v>1</v>
      </c>
      <c r="AC242" s="1">
        <f t="shared" si="53"/>
        <v>0</v>
      </c>
      <c r="AD242" s="1">
        <f t="shared" si="54"/>
        <v>0</v>
      </c>
      <c r="AE242" s="1">
        <f t="shared" si="55"/>
        <v>0</v>
      </c>
      <c r="AF242" s="1">
        <f t="shared" si="56"/>
        <v>0</v>
      </c>
      <c r="AG242" s="1">
        <f t="shared" si="57"/>
        <v>0</v>
      </c>
      <c r="AH242" s="1">
        <f t="shared" si="58"/>
        <v>0</v>
      </c>
      <c r="AI242" s="9">
        <f t="shared" si="59"/>
        <v>27.751196172248804</v>
      </c>
    </row>
    <row r="243" spans="1:35" ht="15">
      <c r="A243" s="1">
        <v>111998</v>
      </c>
      <c r="B243" s="1">
        <v>11</v>
      </c>
      <c r="C243" s="1">
        <v>4</v>
      </c>
      <c r="D243" s="2">
        <v>10.416</v>
      </c>
      <c r="E243" s="3">
        <v>4.1</v>
      </c>
      <c r="F243" s="1">
        <v>150</v>
      </c>
      <c r="G243" s="1">
        <v>69</v>
      </c>
      <c r="H243" s="1">
        <v>40</v>
      </c>
      <c r="I243" s="1">
        <v>18</v>
      </c>
      <c r="J243" s="1">
        <v>6</v>
      </c>
      <c r="K243" s="1">
        <v>6</v>
      </c>
      <c r="L243" s="1">
        <v>1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2</v>
      </c>
      <c r="U243" s="1">
        <f t="shared" si="45"/>
        <v>290</v>
      </c>
      <c r="V243" s="1">
        <f t="shared" si="46"/>
        <v>140</v>
      </c>
      <c r="W243" s="1">
        <f t="shared" si="47"/>
        <v>71</v>
      </c>
      <c r="X243" s="1">
        <f t="shared" si="48"/>
        <v>31</v>
      </c>
      <c r="Y243" s="1">
        <f t="shared" si="49"/>
        <v>13</v>
      </c>
      <c r="Z243" s="1">
        <f t="shared" si="50"/>
        <v>7</v>
      </c>
      <c r="AA243" s="1">
        <f t="shared" si="51"/>
        <v>1</v>
      </c>
      <c r="AB243" s="1">
        <f t="shared" si="52"/>
        <v>0</v>
      </c>
      <c r="AC243" s="1">
        <f t="shared" si="53"/>
        <v>0</v>
      </c>
      <c r="AD243" s="1">
        <f t="shared" si="54"/>
        <v>0</v>
      </c>
      <c r="AE243" s="1">
        <f t="shared" si="55"/>
        <v>0</v>
      </c>
      <c r="AF243" s="1">
        <f t="shared" si="56"/>
        <v>0</v>
      </c>
      <c r="AG243" s="1">
        <f t="shared" si="57"/>
        <v>0</v>
      </c>
      <c r="AH243" s="1">
        <f t="shared" si="58"/>
        <v>0</v>
      </c>
      <c r="AI243" s="9">
        <f t="shared" si="59"/>
        <v>24.482758620689655</v>
      </c>
    </row>
    <row r="244" spans="1:35" ht="15">
      <c r="A244" s="1">
        <v>111998</v>
      </c>
      <c r="B244" s="1">
        <v>11</v>
      </c>
      <c r="C244" s="1">
        <v>5</v>
      </c>
      <c r="D244" s="2">
        <v>10.457</v>
      </c>
      <c r="E244" s="3">
        <v>4.1</v>
      </c>
      <c r="F244" s="1">
        <v>346</v>
      </c>
      <c r="G244" s="1">
        <v>161</v>
      </c>
      <c r="H244" s="1">
        <v>95</v>
      </c>
      <c r="I244" s="1">
        <v>41</v>
      </c>
      <c r="J244" s="1">
        <v>16</v>
      </c>
      <c r="K244" s="1">
        <v>9</v>
      </c>
      <c r="L244" s="1">
        <v>3</v>
      </c>
      <c r="M244" s="1">
        <v>0</v>
      </c>
      <c r="N244" s="1">
        <v>1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2</v>
      </c>
      <c r="U244" s="1">
        <f t="shared" si="45"/>
        <v>672</v>
      </c>
      <c r="V244" s="1">
        <f t="shared" si="46"/>
        <v>326</v>
      </c>
      <c r="W244" s="1">
        <f t="shared" si="47"/>
        <v>165</v>
      </c>
      <c r="X244" s="1">
        <f t="shared" si="48"/>
        <v>70</v>
      </c>
      <c r="Y244" s="1">
        <f t="shared" si="49"/>
        <v>29</v>
      </c>
      <c r="Z244" s="1">
        <f t="shared" si="50"/>
        <v>13</v>
      </c>
      <c r="AA244" s="1">
        <f t="shared" si="51"/>
        <v>4</v>
      </c>
      <c r="AB244" s="1">
        <f t="shared" si="52"/>
        <v>1</v>
      </c>
      <c r="AC244" s="1">
        <f t="shared" si="53"/>
        <v>1</v>
      </c>
      <c r="AD244" s="1">
        <f t="shared" si="54"/>
        <v>0</v>
      </c>
      <c r="AE244" s="1">
        <f t="shared" si="55"/>
        <v>0</v>
      </c>
      <c r="AF244" s="1">
        <f t="shared" si="56"/>
        <v>0</v>
      </c>
      <c r="AG244" s="1">
        <f t="shared" si="57"/>
        <v>0</v>
      </c>
      <c r="AH244" s="1">
        <f t="shared" si="58"/>
        <v>0</v>
      </c>
      <c r="AI244" s="9">
        <f t="shared" si="59"/>
        <v>24.553571428571427</v>
      </c>
    </row>
    <row r="245" spans="1:35" ht="15">
      <c r="A245" s="1">
        <v>111998</v>
      </c>
      <c r="B245" s="1">
        <v>11</v>
      </c>
      <c r="C245" s="1">
        <v>6</v>
      </c>
      <c r="D245" s="2">
        <v>10.498</v>
      </c>
      <c r="E245" s="3">
        <v>4.1</v>
      </c>
      <c r="F245" s="1">
        <v>376</v>
      </c>
      <c r="G245" s="1">
        <v>175</v>
      </c>
      <c r="H245" s="1">
        <v>83</v>
      </c>
      <c r="I245" s="1">
        <v>57</v>
      </c>
      <c r="J245" s="1">
        <v>18</v>
      </c>
      <c r="K245" s="1">
        <v>7</v>
      </c>
      <c r="L245" s="1">
        <v>3</v>
      </c>
      <c r="M245" s="1">
        <v>0</v>
      </c>
      <c r="N245" s="1">
        <v>0</v>
      </c>
      <c r="O245" s="1">
        <v>1</v>
      </c>
      <c r="P245" s="1">
        <v>0</v>
      </c>
      <c r="Q245" s="1">
        <v>0</v>
      </c>
      <c r="R245" s="1">
        <v>0</v>
      </c>
      <c r="S245" s="1">
        <v>0</v>
      </c>
      <c r="T245" s="1">
        <v>2</v>
      </c>
      <c r="U245" s="1">
        <f t="shared" si="45"/>
        <v>720</v>
      </c>
      <c r="V245" s="1">
        <f t="shared" si="46"/>
        <v>344</v>
      </c>
      <c r="W245" s="1">
        <f t="shared" si="47"/>
        <v>169</v>
      </c>
      <c r="X245" s="1">
        <f t="shared" si="48"/>
        <v>86</v>
      </c>
      <c r="Y245" s="1">
        <f t="shared" si="49"/>
        <v>29</v>
      </c>
      <c r="Z245" s="1">
        <f t="shared" si="50"/>
        <v>11</v>
      </c>
      <c r="AA245" s="1">
        <f t="shared" si="51"/>
        <v>4</v>
      </c>
      <c r="AB245" s="1">
        <f t="shared" si="52"/>
        <v>1</v>
      </c>
      <c r="AC245" s="1">
        <f t="shared" si="53"/>
        <v>1</v>
      </c>
      <c r="AD245" s="1">
        <f t="shared" si="54"/>
        <v>1</v>
      </c>
      <c r="AE245" s="1">
        <f t="shared" si="55"/>
        <v>0</v>
      </c>
      <c r="AF245" s="1">
        <f t="shared" si="56"/>
        <v>0</v>
      </c>
      <c r="AG245" s="1">
        <f t="shared" si="57"/>
        <v>0</v>
      </c>
      <c r="AH245" s="1">
        <f t="shared" si="58"/>
        <v>0</v>
      </c>
      <c r="AI245" s="9">
        <f t="shared" si="59"/>
        <v>23.47222222222222</v>
      </c>
    </row>
    <row r="246" spans="1:35" ht="15">
      <c r="A246" s="1">
        <v>111998</v>
      </c>
      <c r="B246" s="1">
        <v>11</v>
      </c>
      <c r="C246" s="1">
        <v>7</v>
      </c>
      <c r="D246" s="2">
        <v>10.539</v>
      </c>
      <c r="E246" s="3">
        <v>4.1</v>
      </c>
      <c r="F246" s="1">
        <v>391</v>
      </c>
      <c r="G246" s="1">
        <v>202</v>
      </c>
      <c r="H246" s="1">
        <v>137</v>
      </c>
      <c r="I246" s="1">
        <v>77</v>
      </c>
      <c r="J246" s="1">
        <v>38</v>
      </c>
      <c r="K246" s="1">
        <v>13</v>
      </c>
      <c r="L246" s="1">
        <v>5</v>
      </c>
      <c r="M246" s="1">
        <v>1</v>
      </c>
      <c r="N246" s="1">
        <v>1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2</v>
      </c>
      <c r="U246" s="1">
        <f t="shared" si="45"/>
        <v>865</v>
      </c>
      <c r="V246" s="1">
        <f t="shared" si="46"/>
        <v>474</v>
      </c>
      <c r="W246" s="1">
        <f t="shared" si="47"/>
        <v>272</v>
      </c>
      <c r="X246" s="1">
        <f t="shared" si="48"/>
        <v>135</v>
      </c>
      <c r="Y246" s="1">
        <f t="shared" si="49"/>
        <v>58</v>
      </c>
      <c r="Z246" s="1">
        <f t="shared" si="50"/>
        <v>20</v>
      </c>
      <c r="AA246" s="1">
        <f t="shared" si="51"/>
        <v>7</v>
      </c>
      <c r="AB246" s="1">
        <f t="shared" si="52"/>
        <v>2</v>
      </c>
      <c r="AC246" s="1">
        <f t="shared" si="53"/>
        <v>1</v>
      </c>
      <c r="AD246" s="1">
        <f t="shared" si="54"/>
        <v>0</v>
      </c>
      <c r="AE246" s="1">
        <f t="shared" si="55"/>
        <v>0</v>
      </c>
      <c r="AF246" s="1">
        <f t="shared" si="56"/>
        <v>0</v>
      </c>
      <c r="AG246" s="1">
        <f t="shared" si="57"/>
        <v>0</v>
      </c>
      <c r="AH246" s="1">
        <f t="shared" si="58"/>
        <v>0</v>
      </c>
      <c r="AI246" s="9">
        <f t="shared" si="59"/>
        <v>31.445086705202314</v>
      </c>
    </row>
    <row r="247" spans="1:35" ht="15">
      <c r="A247" s="1">
        <v>111998</v>
      </c>
      <c r="B247" s="1">
        <v>11</v>
      </c>
      <c r="C247" s="1">
        <v>8</v>
      </c>
      <c r="D247" s="2">
        <v>10.58</v>
      </c>
      <c r="E247" s="3">
        <v>4.1</v>
      </c>
      <c r="F247" s="1">
        <v>284</v>
      </c>
      <c r="G247" s="1">
        <v>141</v>
      </c>
      <c r="H247" s="1">
        <v>86</v>
      </c>
      <c r="I247" s="1">
        <v>41</v>
      </c>
      <c r="J247" s="1">
        <v>18</v>
      </c>
      <c r="K247" s="1">
        <v>9</v>
      </c>
      <c r="L247" s="1">
        <v>6</v>
      </c>
      <c r="M247" s="1">
        <v>1</v>
      </c>
      <c r="N247" s="1">
        <v>1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2</v>
      </c>
      <c r="U247" s="1">
        <f t="shared" si="45"/>
        <v>587</v>
      </c>
      <c r="V247" s="1">
        <f t="shared" si="46"/>
        <v>303</v>
      </c>
      <c r="W247" s="1">
        <f t="shared" si="47"/>
        <v>162</v>
      </c>
      <c r="X247" s="1">
        <f t="shared" si="48"/>
        <v>76</v>
      </c>
      <c r="Y247" s="1">
        <f t="shared" si="49"/>
        <v>35</v>
      </c>
      <c r="Z247" s="1">
        <f t="shared" si="50"/>
        <v>17</v>
      </c>
      <c r="AA247" s="1">
        <f t="shared" si="51"/>
        <v>8</v>
      </c>
      <c r="AB247" s="1">
        <f t="shared" si="52"/>
        <v>2</v>
      </c>
      <c r="AC247" s="1">
        <f t="shared" si="53"/>
        <v>1</v>
      </c>
      <c r="AD247" s="1">
        <f t="shared" si="54"/>
        <v>0</v>
      </c>
      <c r="AE247" s="1">
        <f t="shared" si="55"/>
        <v>0</v>
      </c>
      <c r="AF247" s="1">
        <f t="shared" si="56"/>
        <v>0</v>
      </c>
      <c r="AG247" s="1">
        <f t="shared" si="57"/>
        <v>0</v>
      </c>
      <c r="AH247" s="1">
        <f t="shared" si="58"/>
        <v>0</v>
      </c>
      <c r="AI247" s="9">
        <f t="shared" si="59"/>
        <v>27.597955706984667</v>
      </c>
    </row>
    <row r="248" spans="1:35" ht="15">
      <c r="A248" s="1">
        <v>111998</v>
      </c>
      <c r="B248" s="1">
        <v>11</v>
      </c>
      <c r="C248" s="1">
        <v>9</v>
      </c>
      <c r="D248" s="2">
        <v>10.621</v>
      </c>
      <c r="E248" s="3">
        <v>4.1</v>
      </c>
      <c r="F248" s="1">
        <v>270</v>
      </c>
      <c r="G248" s="1">
        <v>131</v>
      </c>
      <c r="H248" s="1">
        <v>80</v>
      </c>
      <c r="I248" s="1">
        <v>35</v>
      </c>
      <c r="J248" s="1">
        <v>24</v>
      </c>
      <c r="K248" s="1">
        <v>4</v>
      </c>
      <c r="L248" s="1">
        <v>3</v>
      </c>
      <c r="M248" s="1">
        <v>0</v>
      </c>
      <c r="N248" s="1">
        <v>1</v>
      </c>
      <c r="O248" s="1">
        <v>2</v>
      </c>
      <c r="P248" s="1">
        <v>0</v>
      </c>
      <c r="Q248" s="1">
        <v>0</v>
      </c>
      <c r="R248" s="1">
        <v>0</v>
      </c>
      <c r="S248" s="1">
        <v>0</v>
      </c>
      <c r="T248" s="1">
        <v>2</v>
      </c>
      <c r="U248" s="1">
        <f t="shared" si="45"/>
        <v>550</v>
      </c>
      <c r="V248" s="1">
        <f t="shared" si="46"/>
        <v>280</v>
      </c>
      <c r="W248" s="1">
        <f t="shared" si="47"/>
        <v>149</v>
      </c>
      <c r="X248" s="1">
        <f t="shared" si="48"/>
        <v>69</v>
      </c>
      <c r="Y248" s="1">
        <f t="shared" si="49"/>
        <v>34</v>
      </c>
      <c r="Z248" s="1">
        <f t="shared" si="50"/>
        <v>10</v>
      </c>
      <c r="AA248" s="1">
        <f t="shared" si="51"/>
        <v>6</v>
      </c>
      <c r="AB248" s="1">
        <f t="shared" si="52"/>
        <v>3</v>
      </c>
      <c r="AC248" s="1">
        <f t="shared" si="53"/>
        <v>3</v>
      </c>
      <c r="AD248" s="1">
        <f t="shared" si="54"/>
        <v>2</v>
      </c>
      <c r="AE248" s="1">
        <f t="shared" si="55"/>
        <v>0</v>
      </c>
      <c r="AF248" s="1">
        <f t="shared" si="56"/>
        <v>0</v>
      </c>
      <c r="AG248" s="1">
        <f t="shared" si="57"/>
        <v>0</v>
      </c>
      <c r="AH248" s="1">
        <f t="shared" si="58"/>
        <v>0</v>
      </c>
      <c r="AI248" s="9">
        <f t="shared" si="59"/>
        <v>27.090909090909093</v>
      </c>
    </row>
    <row r="249" spans="1:35" ht="15">
      <c r="A249" s="1">
        <v>111998</v>
      </c>
      <c r="B249" s="1">
        <v>11</v>
      </c>
      <c r="C249" s="1">
        <v>10</v>
      </c>
      <c r="D249" s="2">
        <v>10.662</v>
      </c>
      <c r="E249" s="3">
        <v>4.1</v>
      </c>
      <c r="F249" s="1">
        <v>361</v>
      </c>
      <c r="G249" s="1">
        <v>181</v>
      </c>
      <c r="H249" s="1">
        <v>82</v>
      </c>
      <c r="I249" s="1">
        <v>45</v>
      </c>
      <c r="J249" s="1">
        <v>14</v>
      </c>
      <c r="K249" s="1">
        <v>5</v>
      </c>
      <c r="L249" s="1">
        <v>2</v>
      </c>
      <c r="M249" s="1">
        <v>0</v>
      </c>
      <c r="N249" s="1">
        <v>1</v>
      </c>
      <c r="O249" s="1">
        <v>0</v>
      </c>
      <c r="P249" s="1">
        <v>1</v>
      </c>
      <c r="Q249" s="1">
        <v>0</v>
      </c>
      <c r="R249" s="1">
        <v>0</v>
      </c>
      <c r="S249" s="1">
        <v>0</v>
      </c>
      <c r="T249" s="1">
        <v>2</v>
      </c>
      <c r="U249" s="1">
        <f t="shared" si="45"/>
        <v>692</v>
      </c>
      <c r="V249" s="1">
        <f t="shared" si="46"/>
        <v>331</v>
      </c>
      <c r="W249" s="1">
        <f t="shared" si="47"/>
        <v>150</v>
      </c>
      <c r="X249" s="1">
        <f t="shared" si="48"/>
        <v>68</v>
      </c>
      <c r="Y249" s="1">
        <f t="shared" si="49"/>
        <v>23</v>
      </c>
      <c r="Z249" s="1">
        <f t="shared" si="50"/>
        <v>9</v>
      </c>
      <c r="AA249" s="1">
        <f t="shared" si="51"/>
        <v>4</v>
      </c>
      <c r="AB249" s="1">
        <f t="shared" si="52"/>
        <v>2</v>
      </c>
      <c r="AC249" s="1">
        <f t="shared" si="53"/>
        <v>2</v>
      </c>
      <c r="AD249" s="1">
        <f t="shared" si="54"/>
        <v>1</v>
      </c>
      <c r="AE249" s="1">
        <f t="shared" si="55"/>
        <v>1</v>
      </c>
      <c r="AF249" s="1">
        <f t="shared" si="56"/>
        <v>0</v>
      </c>
      <c r="AG249" s="1">
        <f t="shared" si="57"/>
        <v>0</v>
      </c>
      <c r="AH249" s="1">
        <f t="shared" si="58"/>
        <v>0</v>
      </c>
      <c r="AI249" s="9">
        <f t="shared" si="59"/>
        <v>21.67630057803468</v>
      </c>
    </row>
    <row r="250" spans="1:35" ht="15">
      <c r="A250" s="1">
        <v>111998</v>
      </c>
      <c r="B250" s="1">
        <v>11</v>
      </c>
      <c r="C250" s="1">
        <v>11</v>
      </c>
      <c r="D250" s="2">
        <v>10.703</v>
      </c>
      <c r="E250" s="3">
        <v>4.1</v>
      </c>
      <c r="F250" s="1">
        <v>157</v>
      </c>
      <c r="G250" s="1">
        <v>47</v>
      </c>
      <c r="H250" s="1">
        <v>23</v>
      </c>
      <c r="I250" s="1">
        <v>15</v>
      </c>
      <c r="J250" s="1">
        <v>8</v>
      </c>
      <c r="K250" s="1">
        <v>5</v>
      </c>
      <c r="L250" s="1">
        <v>3</v>
      </c>
      <c r="M250" s="1">
        <v>3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2</v>
      </c>
      <c r="U250" s="1">
        <f t="shared" si="45"/>
        <v>261</v>
      </c>
      <c r="V250" s="1">
        <f t="shared" si="46"/>
        <v>104</v>
      </c>
      <c r="W250" s="1">
        <f t="shared" si="47"/>
        <v>57</v>
      </c>
      <c r="X250" s="1">
        <f t="shared" si="48"/>
        <v>34</v>
      </c>
      <c r="Y250" s="1">
        <f t="shared" si="49"/>
        <v>19</v>
      </c>
      <c r="Z250" s="1">
        <f t="shared" si="50"/>
        <v>11</v>
      </c>
      <c r="AA250" s="1">
        <f t="shared" si="51"/>
        <v>6</v>
      </c>
      <c r="AB250" s="1">
        <f t="shared" si="52"/>
        <v>3</v>
      </c>
      <c r="AC250" s="1">
        <f t="shared" si="53"/>
        <v>0</v>
      </c>
      <c r="AD250" s="1">
        <f t="shared" si="54"/>
        <v>0</v>
      </c>
      <c r="AE250" s="1">
        <f t="shared" si="55"/>
        <v>0</v>
      </c>
      <c r="AF250" s="1">
        <f t="shared" si="56"/>
        <v>0</v>
      </c>
      <c r="AG250" s="1">
        <f t="shared" si="57"/>
        <v>0</v>
      </c>
      <c r="AH250" s="1">
        <f t="shared" si="58"/>
        <v>0</v>
      </c>
      <c r="AI250" s="9">
        <f t="shared" si="59"/>
        <v>21.839080459770116</v>
      </c>
    </row>
    <row r="251" spans="1:35" ht="15">
      <c r="A251" s="1">
        <v>111998</v>
      </c>
      <c r="B251" s="1">
        <v>11</v>
      </c>
      <c r="C251" s="1">
        <v>12</v>
      </c>
      <c r="D251" s="2">
        <v>10.744</v>
      </c>
      <c r="E251" s="3">
        <v>4.5</v>
      </c>
      <c r="F251" s="1">
        <v>151</v>
      </c>
      <c r="G251" s="1">
        <v>57</v>
      </c>
      <c r="H251" s="1">
        <v>37</v>
      </c>
      <c r="I251" s="1">
        <v>15</v>
      </c>
      <c r="J251" s="1">
        <v>12</v>
      </c>
      <c r="K251" s="1">
        <v>4</v>
      </c>
      <c r="L251" s="1">
        <v>6</v>
      </c>
      <c r="M251" s="1">
        <v>1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2</v>
      </c>
      <c r="U251" s="1">
        <f t="shared" si="45"/>
        <v>283</v>
      </c>
      <c r="V251" s="1">
        <f t="shared" si="46"/>
        <v>132</v>
      </c>
      <c r="W251" s="1">
        <f t="shared" si="47"/>
        <v>75</v>
      </c>
      <c r="X251" s="1">
        <f t="shared" si="48"/>
        <v>38</v>
      </c>
      <c r="Y251" s="1">
        <f t="shared" si="49"/>
        <v>23</v>
      </c>
      <c r="Z251" s="1">
        <f t="shared" si="50"/>
        <v>11</v>
      </c>
      <c r="AA251" s="1">
        <f t="shared" si="51"/>
        <v>7</v>
      </c>
      <c r="AB251" s="1">
        <f t="shared" si="52"/>
        <v>1</v>
      </c>
      <c r="AC251" s="1">
        <f t="shared" si="53"/>
        <v>0</v>
      </c>
      <c r="AD251" s="1">
        <f t="shared" si="54"/>
        <v>0</v>
      </c>
      <c r="AE251" s="1">
        <f t="shared" si="55"/>
        <v>0</v>
      </c>
      <c r="AF251" s="1">
        <f t="shared" si="56"/>
        <v>0</v>
      </c>
      <c r="AG251" s="1">
        <f t="shared" si="57"/>
        <v>0</v>
      </c>
      <c r="AH251" s="1">
        <f t="shared" si="58"/>
        <v>0</v>
      </c>
      <c r="AI251" s="9">
        <f t="shared" si="59"/>
        <v>26.501766784452297</v>
      </c>
    </row>
    <row r="252" spans="1:35" ht="15">
      <c r="A252" s="1">
        <v>111998</v>
      </c>
      <c r="B252" s="1">
        <v>11</v>
      </c>
      <c r="C252" s="1">
        <v>13</v>
      </c>
      <c r="D252" s="2">
        <v>10.789</v>
      </c>
      <c r="E252" s="3">
        <v>5.5</v>
      </c>
      <c r="F252" s="1">
        <v>157</v>
      </c>
      <c r="G252" s="1">
        <v>69</v>
      </c>
      <c r="H252" s="1">
        <v>43</v>
      </c>
      <c r="I252" s="1">
        <v>23</v>
      </c>
      <c r="J252" s="1">
        <v>12</v>
      </c>
      <c r="K252" s="1">
        <v>7</v>
      </c>
      <c r="L252" s="1">
        <v>2</v>
      </c>
      <c r="M252" s="1">
        <v>2</v>
      </c>
      <c r="N252" s="1">
        <v>0</v>
      </c>
      <c r="O252" s="1">
        <v>0</v>
      </c>
      <c r="P252" s="1">
        <v>1</v>
      </c>
      <c r="Q252" s="1">
        <v>0</v>
      </c>
      <c r="R252" s="1">
        <v>0</v>
      </c>
      <c r="S252" s="1">
        <v>0</v>
      </c>
      <c r="T252" s="1">
        <v>2</v>
      </c>
      <c r="U252" s="1">
        <f t="shared" si="45"/>
        <v>316</v>
      </c>
      <c r="V252" s="1">
        <f t="shared" si="46"/>
        <v>159</v>
      </c>
      <c r="W252" s="1">
        <f t="shared" si="47"/>
        <v>90</v>
      </c>
      <c r="X252" s="1">
        <f t="shared" si="48"/>
        <v>47</v>
      </c>
      <c r="Y252" s="1">
        <f t="shared" si="49"/>
        <v>24</v>
      </c>
      <c r="Z252" s="1">
        <f t="shared" si="50"/>
        <v>12</v>
      </c>
      <c r="AA252" s="1">
        <f t="shared" si="51"/>
        <v>5</v>
      </c>
      <c r="AB252" s="1">
        <f t="shared" si="52"/>
        <v>3</v>
      </c>
      <c r="AC252" s="1">
        <f t="shared" si="53"/>
        <v>1</v>
      </c>
      <c r="AD252" s="1">
        <f t="shared" si="54"/>
        <v>1</v>
      </c>
      <c r="AE252" s="1">
        <f t="shared" si="55"/>
        <v>1</v>
      </c>
      <c r="AF252" s="1">
        <f t="shared" si="56"/>
        <v>0</v>
      </c>
      <c r="AG252" s="1">
        <f t="shared" si="57"/>
        <v>0</v>
      </c>
      <c r="AH252" s="1">
        <f t="shared" si="58"/>
        <v>0</v>
      </c>
      <c r="AI252" s="9">
        <f t="shared" si="59"/>
        <v>28.48101265822785</v>
      </c>
    </row>
    <row r="253" spans="1:35" ht="15">
      <c r="A253" s="1">
        <v>111998</v>
      </c>
      <c r="B253" s="1">
        <v>11</v>
      </c>
      <c r="C253" s="1">
        <v>14</v>
      </c>
      <c r="D253" s="2">
        <v>10.844</v>
      </c>
      <c r="E253" s="3">
        <v>5.5</v>
      </c>
      <c r="F253" s="1">
        <v>149</v>
      </c>
      <c r="G253" s="1">
        <v>63</v>
      </c>
      <c r="H253" s="1">
        <v>35</v>
      </c>
      <c r="I253" s="1">
        <v>28</v>
      </c>
      <c r="J253" s="1">
        <v>16</v>
      </c>
      <c r="K253" s="1">
        <v>3</v>
      </c>
      <c r="L253" s="1">
        <v>2</v>
      </c>
      <c r="M253" s="1">
        <v>1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2</v>
      </c>
      <c r="U253" s="1">
        <f t="shared" si="45"/>
        <v>297</v>
      </c>
      <c r="V253" s="1">
        <f t="shared" si="46"/>
        <v>148</v>
      </c>
      <c r="W253" s="1">
        <f t="shared" si="47"/>
        <v>85</v>
      </c>
      <c r="X253" s="1">
        <f t="shared" si="48"/>
        <v>50</v>
      </c>
      <c r="Y253" s="1">
        <f t="shared" si="49"/>
        <v>22</v>
      </c>
      <c r="Z253" s="1">
        <f t="shared" si="50"/>
        <v>6</v>
      </c>
      <c r="AA253" s="1">
        <f t="shared" si="51"/>
        <v>3</v>
      </c>
      <c r="AB253" s="1">
        <f t="shared" si="52"/>
        <v>1</v>
      </c>
      <c r="AC253" s="1">
        <f t="shared" si="53"/>
        <v>0</v>
      </c>
      <c r="AD253" s="1">
        <f t="shared" si="54"/>
        <v>0</v>
      </c>
      <c r="AE253" s="1">
        <f t="shared" si="55"/>
        <v>0</v>
      </c>
      <c r="AF253" s="1">
        <f t="shared" si="56"/>
        <v>0</v>
      </c>
      <c r="AG253" s="1">
        <f t="shared" si="57"/>
        <v>0</v>
      </c>
      <c r="AH253" s="1">
        <f t="shared" si="58"/>
        <v>0</v>
      </c>
      <c r="AI253" s="9">
        <f t="shared" si="59"/>
        <v>28.619528619528616</v>
      </c>
    </row>
    <row r="254" spans="1:35" ht="15">
      <c r="A254" s="1">
        <v>111998</v>
      </c>
      <c r="B254" s="1">
        <v>11</v>
      </c>
      <c r="C254" s="1">
        <v>15</v>
      </c>
      <c r="D254" s="2">
        <v>10.899</v>
      </c>
      <c r="E254" s="3">
        <v>4.1</v>
      </c>
      <c r="F254" s="1">
        <v>161</v>
      </c>
      <c r="G254" s="1">
        <v>67</v>
      </c>
      <c r="H254" s="1">
        <v>45</v>
      </c>
      <c r="I254" s="1">
        <v>21</v>
      </c>
      <c r="J254" s="1">
        <v>10</v>
      </c>
      <c r="K254" s="1">
        <v>4</v>
      </c>
      <c r="L254" s="1">
        <v>0</v>
      </c>
      <c r="M254" s="1">
        <v>2</v>
      </c>
      <c r="N254" s="1">
        <v>1</v>
      </c>
      <c r="O254" s="1">
        <v>1</v>
      </c>
      <c r="P254" s="1">
        <v>0</v>
      </c>
      <c r="Q254" s="1">
        <v>0</v>
      </c>
      <c r="R254" s="1">
        <v>0</v>
      </c>
      <c r="S254" s="1">
        <v>0</v>
      </c>
      <c r="T254" s="1">
        <v>2</v>
      </c>
      <c r="U254" s="1">
        <f t="shared" si="45"/>
        <v>312</v>
      </c>
      <c r="V254" s="1">
        <f t="shared" si="46"/>
        <v>151</v>
      </c>
      <c r="W254" s="1">
        <f t="shared" si="47"/>
        <v>84</v>
      </c>
      <c r="X254" s="1">
        <f t="shared" si="48"/>
        <v>39</v>
      </c>
      <c r="Y254" s="1">
        <f t="shared" si="49"/>
        <v>18</v>
      </c>
      <c r="Z254" s="1">
        <f t="shared" si="50"/>
        <v>8</v>
      </c>
      <c r="AA254" s="1">
        <f t="shared" si="51"/>
        <v>4</v>
      </c>
      <c r="AB254" s="1">
        <f t="shared" si="52"/>
        <v>4</v>
      </c>
      <c r="AC254" s="1">
        <f t="shared" si="53"/>
        <v>2</v>
      </c>
      <c r="AD254" s="1">
        <f t="shared" si="54"/>
        <v>1</v>
      </c>
      <c r="AE254" s="1">
        <f t="shared" si="55"/>
        <v>0</v>
      </c>
      <c r="AF254" s="1">
        <f t="shared" si="56"/>
        <v>0</v>
      </c>
      <c r="AG254" s="1">
        <f t="shared" si="57"/>
        <v>0</v>
      </c>
      <c r="AH254" s="1">
        <f t="shared" si="58"/>
        <v>0</v>
      </c>
      <c r="AI254" s="9">
        <f t="shared" si="59"/>
        <v>26.923076923076923</v>
      </c>
    </row>
    <row r="255" spans="1:35" ht="15">
      <c r="A255" s="1">
        <v>111998</v>
      </c>
      <c r="B255" s="1">
        <v>11</v>
      </c>
      <c r="C255" s="1">
        <v>16</v>
      </c>
      <c r="D255" s="2">
        <v>10.94</v>
      </c>
      <c r="E255" s="3">
        <v>4.1</v>
      </c>
      <c r="F255" s="1">
        <v>168</v>
      </c>
      <c r="G255" s="1">
        <v>83</v>
      </c>
      <c r="H255" s="1">
        <v>62</v>
      </c>
      <c r="I255" s="1">
        <v>42</v>
      </c>
      <c r="J255" s="1">
        <v>28</v>
      </c>
      <c r="K255" s="1">
        <v>14</v>
      </c>
      <c r="L255" s="1">
        <v>5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2</v>
      </c>
      <c r="U255" s="1">
        <f t="shared" si="45"/>
        <v>402</v>
      </c>
      <c r="V255" s="1">
        <f t="shared" si="46"/>
        <v>234</v>
      </c>
      <c r="W255" s="1">
        <f t="shared" si="47"/>
        <v>151</v>
      </c>
      <c r="X255" s="1">
        <f t="shared" si="48"/>
        <v>89</v>
      </c>
      <c r="Y255" s="1">
        <f t="shared" si="49"/>
        <v>47</v>
      </c>
      <c r="Z255" s="1">
        <f t="shared" si="50"/>
        <v>19</v>
      </c>
      <c r="AA255" s="1">
        <f t="shared" si="51"/>
        <v>5</v>
      </c>
      <c r="AB255" s="1">
        <f t="shared" si="52"/>
        <v>0</v>
      </c>
      <c r="AC255" s="1">
        <f t="shared" si="53"/>
        <v>0</v>
      </c>
      <c r="AD255" s="1">
        <f t="shared" si="54"/>
        <v>0</v>
      </c>
      <c r="AE255" s="1">
        <f t="shared" si="55"/>
        <v>0</v>
      </c>
      <c r="AF255" s="1">
        <f t="shared" si="56"/>
        <v>0</v>
      </c>
      <c r="AG255" s="1">
        <f t="shared" si="57"/>
        <v>0</v>
      </c>
      <c r="AH255" s="1">
        <f t="shared" si="58"/>
        <v>0</v>
      </c>
      <c r="AI255" s="9">
        <f t="shared" si="59"/>
        <v>37.56218905472637</v>
      </c>
    </row>
    <row r="256" spans="1:35" ht="15">
      <c r="A256" s="1">
        <v>111998</v>
      </c>
      <c r="B256" s="1">
        <v>11</v>
      </c>
      <c r="C256" s="1">
        <v>17</v>
      </c>
      <c r="D256" s="2">
        <v>10.981</v>
      </c>
      <c r="E256" s="3">
        <v>4.1</v>
      </c>
      <c r="F256" s="1">
        <v>192</v>
      </c>
      <c r="G256" s="1">
        <v>81</v>
      </c>
      <c r="H256" s="1">
        <v>43</v>
      </c>
      <c r="I256" s="1">
        <v>19</v>
      </c>
      <c r="J256" s="1">
        <v>7</v>
      </c>
      <c r="K256" s="1">
        <v>3</v>
      </c>
      <c r="L256" s="1">
        <v>2</v>
      </c>
      <c r="M256" s="1">
        <v>0</v>
      </c>
      <c r="N256" s="1">
        <v>1</v>
      </c>
      <c r="O256" s="1">
        <v>0</v>
      </c>
      <c r="P256" s="1">
        <v>1</v>
      </c>
      <c r="Q256" s="1">
        <v>0</v>
      </c>
      <c r="R256" s="1">
        <v>0</v>
      </c>
      <c r="S256" s="1">
        <v>0</v>
      </c>
      <c r="T256" s="1">
        <v>2</v>
      </c>
      <c r="U256" s="1">
        <f t="shared" si="45"/>
        <v>349</v>
      </c>
      <c r="V256" s="1">
        <f t="shared" si="46"/>
        <v>157</v>
      </c>
      <c r="W256" s="1">
        <f t="shared" si="47"/>
        <v>76</v>
      </c>
      <c r="X256" s="1">
        <f t="shared" si="48"/>
        <v>33</v>
      </c>
      <c r="Y256" s="1">
        <f t="shared" si="49"/>
        <v>14</v>
      </c>
      <c r="Z256" s="1">
        <f t="shared" si="50"/>
        <v>7</v>
      </c>
      <c r="AA256" s="1">
        <f t="shared" si="51"/>
        <v>4</v>
      </c>
      <c r="AB256" s="1">
        <f t="shared" si="52"/>
        <v>2</v>
      </c>
      <c r="AC256" s="1">
        <f t="shared" si="53"/>
        <v>2</v>
      </c>
      <c r="AD256" s="1">
        <f t="shared" si="54"/>
        <v>1</v>
      </c>
      <c r="AE256" s="1">
        <f t="shared" si="55"/>
        <v>1</v>
      </c>
      <c r="AF256" s="1">
        <f t="shared" si="56"/>
        <v>0</v>
      </c>
      <c r="AG256" s="1">
        <f t="shared" si="57"/>
        <v>0</v>
      </c>
      <c r="AH256" s="1">
        <f t="shared" si="58"/>
        <v>0</v>
      </c>
      <c r="AI256" s="9">
        <f t="shared" si="59"/>
        <v>21.776504297994272</v>
      </c>
    </row>
    <row r="257" spans="1:35" ht="15">
      <c r="A257" s="1">
        <v>111998</v>
      </c>
      <c r="B257" s="1">
        <v>11</v>
      </c>
      <c r="C257" s="1">
        <v>18</v>
      </c>
      <c r="D257" s="2">
        <v>11.022</v>
      </c>
      <c r="E257" s="3">
        <v>4.1</v>
      </c>
      <c r="F257" s="1">
        <v>345</v>
      </c>
      <c r="G257" s="1">
        <v>186</v>
      </c>
      <c r="H257" s="1">
        <v>87</v>
      </c>
      <c r="I257" s="1">
        <v>54</v>
      </c>
      <c r="J257" s="1">
        <v>31</v>
      </c>
      <c r="K257" s="1">
        <v>14</v>
      </c>
      <c r="L257" s="1">
        <v>3</v>
      </c>
      <c r="M257" s="1">
        <v>2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2</v>
      </c>
      <c r="U257" s="1">
        <f t="shared" si="45"/>
        <v>722</v>
      </c>
      <c r="V257" s="1">
        <f t="shared" si="46"/>
        <v>377</v>
      </c>
      <c r="W257" s="1">
        <f t="shared" si="47"/>
        <v>191</v>
      </c>
      <c r="X257" s="1">
        <f t="shared" si="48"/>
        <v>104</v>
      </c>
      <c r="Y257" s="1">
        <f t="shared" si="49"/>
        <v>50</v>
      </c>
      <c r="Z257" s="1">
        <f t="shared" si="50"/>
        <v>19</v>
      </c>
      <c r="AA257" s="1">
        <f t="shared" si="51"/>
        <v>5</v>
      </c>
      <c r="AB257" s="1">
        <f t="shared" si="52"/>
        <v>2</v>
      </c>
      <c r="AC257" s="1">
        <f t="shared" si="53"/>
        <v>0</v>
      </c>
      <c r="AD257" s="1">
        <f t="shared" si="54"/>
        <v>0</v>
      </c>
      <c r="AE257" s="1">
        <f t="shared" si="55"/>
        <v>0</v>
      </c>
      <c r="AF257" s="1">
        <f t="shared" si="56"/>
        <v>0</v>
      </c>
      <c r="AG257" s="1">
        <f t="shared" si="57"/>
        <v>0</v>
      </c>
      <c r="AH257" s="1">
        <f t="shared" si="58"/>
        <v>0</v>
      </c>
      <c r="AI257" s="9">
        <f t="shared" si="59"/>
        <v>26.454293628808866</v>
      </c>
    </row>
    <row r="258" spans="1:35" ht="15">
      <c r="A258" s="1">
        <v>111998</v>
      </c>
      <c r="B258" s="1">
        <v>11</v>
      </c>
      <c r="C258" s="1">
        <v>19</v>
      </c>
      <c r="D258" s="2">
        <v>11.063</v>
      </c>
      <c r="E258" s="3">
        <v>4.1</v>
      </c>
      <c r="F258" s="1">
        <v>310</v>
      </c>
      <c r="G258" s="1">
        <v>132</v>
      </c>
      <c r="H258" s="1">
        <v>69</v>
      </c>
      <c r="I258" s="1">
        <v>34</v>
      </c>
      <c r="J258" s="1">
        <v>15</v>
      </c>
      <c r="K258" s="1">
        <v>11</v>
      </c>
      <c r="L258" s="1">
        <v>1</v>
      </c>
      <c r="M258" s="1">
        <v>1</v>
      </c>
      <c r="N258" s="1">
        <v>0</v>
      </c>
      <c r="O258" s="1">
        <v>0</v>
      </c>
      <c r="P258" s="1">
        <v>2</v>
      </c>
      <c r="Q258" s="1">
        <v>0</v>
      </c>
      <c r="R258" s="1">
        <v>0</v>
      </c>
      <c r="S258" s="1">
        <v>0</v>
      </c>
      <c r="T258" s="1">
        <v>2</v>
      </c>
      <c r="U258" s="1">
        <f t="shared" si="45"/>
        <v>575</v>
      </c>
      <c r="V258" s="1">
        <f t="shared" si="46"/>
        <v>265</v>
      </c>
      <c r="W258" s="1">
        <f t="shared" si="47"/>
        <v>133</v>
      </c>
      <c r="X258" s="1">
        <f t="shared" si="48"/>
        <v>64</v>
      </c>
      <c r="Y258" s="1">
        <f t="shared" si="49"/>
        <v>30</v>
      </c>
      <c r="Z258" s="1">
        <f t="shared" si="50"/>
        <v>15</v>
      </c>
      <c r="AA258" s="1">
        <f t="shared" si="51"/>
        <v>4</v>
      </c>
      <c r="AB258" s="1">
        <f t="shared" si="52"/>
        <v>3</v>
      </c>
      <c r="AC258" s="1">
        <f t="shared" si="53"/>
        <v>2</v>
      </c>
      <c r="AD258" s="1">
        <f t="shared" si="54"/>
        <v>2</v>
      </c>
      <c r="AE258" s="1">
        <f t="shared" si="55"/>
        <v>2</v>
      </c>
      <c r="AF258" s="1">
        <f t="shared" si="56"/>
        <v>0</v>
      </c>
      <c r="AG258" s="1">
        <f t="shared" si="57"/>
        <v>0</v>
      </c>
      <c r="AH258" s="1">
        <f t="shared" si="58"/>
        <v>0</v>
      </c>
      <c r="AI258" s="9">
        <f t="shared" si="59"/>
        <v>23.130434782608695</v>
      </c>
    </row>
    <row r="259" spans="1:35" ht="15">
      <c r="A259" s="1">
        <v>111998</v>
      </c>
      <c r="B259" s="1">
        <v>11</v>
      </c>
      <c r="C259" s="1">
        <v>20</v>
      </c>
      <c r="D259" s="2">
        <v>11.104</v>
      </c>
      <c r="E259" s="3">
        <v>4.1</v>
      </c>
      <c r="F259" s="1">
        <v>244</v>
      </c>
      <c r="G259" s="1">
        <v>107</v>
      </c>
      <c r="H259" s="1">
        <v>60</v>
      </c>
      <c r="I259" s="1">
        <v>24</v>
      </c>
      <c r="J259" s="1">
        <v>16</v>
      </c>
      <c r="K259" s="1">
        <v>8</v>
      </c>
      <c r="L259" s="1">
        <v>1</v>
      </c>
      <c r="M259" s="1">
        <v>0</v>
      </c>
      <c r="N259" s="1">
        <v>1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2</v>
      </c>
      <c r="U259" s="1">
        <f t="shared" si="45"/>
        <v>461</v>
      </c>
      <c r="V259" s="1">
        <f t="shared" si="46"/>
        <v>217</v>
      </c>
      <c r="W259" s="1">
        <f t="shared" si="47"/>
        <v>110</v>
      </c>
      <c r="X259" s="1">
        <f t="shared" si="48"/>
        <v>50</v>
      </c>
      <c r="Y259" s="1">
        <f t="shared" si="49"/>
        <v>26</v>
      </c>
      <c r="Z259" s="1">
        <f t="shared" si="50"/>
        <v>10</v>
      </c>
      <c r="AA259" s="1">
        <f t="shared" si="51"/>
        <v>2</v>
      </c>
      <c r="AB259" s="1">
        <f t="shared" si="52"/>
        <v>1</v>
      </c>
      <c r="AC259" s="1">
        <f t="shared" si="53"/>
        <v>1</v>
      </c>
      <c r="AD259" s="1">
        <f t="shared" si="54"/>
        <v>0</v>
      </c>
      <c r="AE259" s="1">
        <f t="shared" si="55"/>
        <v>0</v>
      </c>
      <c r="AF259" s="1">
        <f t="shared" si="56"/>
        <v>0</v>
      </c>
      <c r="AG259" s="1">
        <f t="shared" si="57"/>
        <v>0</v>
      </c>
      <c r="AH259" s="1">
        <f t="shared" si="58"/>
        <v>0</v>
      </c>
      <c r="AI259" s="9">
        <f t="shared" si="59"/>
        <v>23.861171366594363</v>
      </c>
    </row>
    <row r="260" spans="1:35" ht="15">
      <c r="A260" s="1">
        <v>111998</v>
      </c>
      <c r="B260" s="1">
        <v>11</v>
      </c>
      <c r="C260" s="1">
        <v>21</v>
      </c>
      <c r="D260" s="2">
        <v>11.145</v>
      </c>
      <c r="E260" s="3">
        <v>4.1</v>
      </c>
      <c r="F260" s="1">
        <v>276</v>
      </c>
      <c r="G260" s="1">
        <v>136</v>
      </c>
      <c r="H260" s="1">
        <v>72</v>
      </c>
      <c r="I260" s="1">
        <v>28</v>
      </c>
      <c r="J260" s="1">
        <v>15</v>
      </c>
      <c r="K260" s="1">
        <v>3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2</v>
      </c>
      <c r="U260" s="1">
        <f t="shared" si="45"/>
        <v>530</v>
      </c>
      <c r="V260" s="1">
        <f t="shared" si="46"/>
        <v>254</v>
      </c>
      <c r="W260" s="1">
        <f t="shared" si="47"/>
        <v>118</v>
      </c>
      <c r="X260" s="1">
        <f t="shared" si="48"/>
        <v>46</v>
      </c>
      <c r="Y260" s="1">
        <f t="shared" si="49"/>
        <v>18</v>
      </c>
      <c r="Z260" s="1">
        <f t="shared" si="50"/>
        <v>3</v>
      </c>
      <c r="AA260" s="1">
        <f t="shared" si="51"/>
        <v>0</v>
      </c>
      <c r="AB260" s="1">
        <f t="shared" si="52"/>
        <v>0</v>
      </c>
      <c r="AC260" s="1">
        <f t="shared" si="53"/>
        <v>0</v>
      </c>
      <c r="AD260" s="1">
        <f t="shared" si="54"/>
        <v>0</v>
      </c>
      <c r="AE260" s="1">
        <f t="shared" si="55"/>
        <v>0</v>
      </c>
      <c r="AF260" s="1">
        <f t="shared" si="56"/>
        <v>0</v>
      </c>
      <c r="AG260" s="1">
        <f t="shared" si="57"/>
        <v>0</v>
      </c>
      <c r="AH260" s="1">
        <f t="shared" si="58"/>
        <v>0</v>
      </c>
      <c r="AI260" s="9">
        <f t="shared" si="59"/>
        <v>22.264150943396228</v>
      </c>
    </row>
    <row r="261" spans="1:35" ht="15">
      <c r="A261" s="1">
        <v>111998</v>
      </c>
      <c r="B261" s="1">
        <v>11</v>
      </c>
      <c r="C261" s="1">
        <v>22</v>
      </c>
      <c r="D261" s="2">
        <v>11.186</v>
      </c>
      <c r="E261" s="3">
        <v>4.1</v>
      </c>
      <c r="F261" s="1">
        <v>572</v>
      </c>
      <c r="G261" s="1">
        <v>391</v>
      </c>
      <c r="H261" s="1">
        <v>230</v>
      </c>
      <c r="I261" s="1">
        <v>122</v>
      </c>
      <c r="J261" s="1">
        <v>80</v>
      </c>
      <c r="K261" s="1">
        <v>23</v>
      </c>
      <c r="L261" s="1">
        <v>6</v>
      </c>
      <c r="M261" s="1">
        <v>3</v>
      </c>
      <c r="N261" s="1">
        <v>1</v>
      </c>
      <c r="O261" s="1">
        <v>1</v>
      </c>
      <c r="P261" s="1">
        <v>0</v>
      </c>
      <c r="Q261" s="1">
        <v>0</v>
      </c>
      <c r="R261" s="1">
        <v>0</v>
      </c>
      <c r="S261" s="1">
        <v>0</v>
      </c>
      <c r="T261" s="1">
        <v>2</v>
      </c>
      <c r="U261" s="1">
        <f t="shared" si="45"/>
        <v>1429</v>
      </c>
      <c r="V261" s="1">
        <f t="shared" si="46"/>
        <v>857</v>
      </c>
      <c r="W261" s="1">
        <f t="shared" si="47"/>
        <v>466</v>
      </c>
      <c r="X261" s="1">
        <f t="shared" si="48"/>
        <v>236</v>
      </c>
      <c r="Y261" s="1">
        <f t="shared" si="49"/>
        <v>114</v>
      </c>
      <c r="Z261" s="1">
        <f t="shared" si="50"/>
        <v>34</v>
      </c>
      <c r="AA261" s="1">
        <f t="shared" si="51"/>
        <v>11</v>
      </c>
      <c r="AB261" s="1">
        <f t="shared" si="52"/>
        <v>5</v>
      </c>
      <c r="AC261" s="1">
        <f t="shared" si="53"/>
        <v>2</v>
      </c>
      <c r="AD261" s="1">
        <f t="shared" si="54"/>
        <v>1</v>
      </c>
      <c r="AE261" s="1">
        <f t="shared" si="55"/>
        <v>0</v>
      </c>
      <c r="AF261" s="1">
        <f t="shared" si="56"/>
        <v>0</v>
      </c>
      <c r="AG261" s="1">
        <f t="shared" si="57"/>
        <v>0</v>
      </c>
      <c r="AH261" s="1">
        <f t="shared" si="58"/>
        <v>0</v>
      </c>
      <c r="AI261" s="9">
        <f t="shared" si="59"/>
        <v>32.61021693491952</v>
      </c>
    </row>
    <row r="262" spans="1:35" ht="15">
      <c r="A262" s="1">
        <v>111998</v>
      </c>
      <c r="B262" s="1">
        <v>11</v>
      </c>
      <c r="C262" s="1">
        <v>23</v>
      </c>
      <c r="D262" s="2">
        <v>11.227</v>
      </c>
      <c r="E262" s="3">
        <v>4.5</v>
      </c>
      <c r="F262" s="1">
        <v>349</v>
      </c>
      <c r="G262" s="1">
        <v>188</v>
      </c>
      <c r="H262" s="1">
        <v>149</v>
      </c>
      <c r="I262" s="1">
        <v>79</v>
      </c>
      <c r="J262" s="1">
        <v>27</v>
      </c>
      <c r="K262" s="1">
        <v>6</v>
      </c>
      <c r="L262" s="1">
        <v>5</v>
      </c>
      <c r="M262" s="1">
        <v>2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2</v>
      </c>
      <c r="U262" s="1">
        <f t="shared" si="45"/>
        <v>805</v>
      </c>
      <c r="V262" s="1">
        <f t="shared" si="46"/>
        <v>456</v>
      </c>
      <c r="W262" s="1">
        <f t="shared" si="47"/>
        <v>268</v>
      </c>
      <c r="X262" s="1">
        <f t="shared" si="48"/>
        <v>119</v>
      </c>
      <c r="Y262" s="1">
        <f t="shared" si="49"/>
        <v>40</v>
      </c>
      <c r="Z262" s="1">
        <f t="shared" si="50"/>
        <v>13</v>
      </c>
      <c r="AA262" s="1">
        <f t="shared" si="51"/>
        <v>7</v>
      </c>
      <c r="AB262" s="1">
        <f t="shared" si="52"/>
        <v>2</v>
      </c>
      <c r="AC262" s="1">
        <f t="shared" si="53"/>
        <v>0</v>
      </c>
      <c r="AD262" s="1">
        <f t="shared" si="54"/>
        <v>0</v>
      </c>
      <c r="AE262" s="1">
        <f t="shared" si="55"/>
        <v>0</v>
      </c>
      <c r="AF262" s="1">
        <f t="shared" si="56"/>
        <v>0</v>
      </c>
      <c r="AG262" s="1">
        <f t="shared" si="57"/>
        <v>0</v>
      </c>
      <c r="AH262" s="1">
        <f t="shared" si="58"/>
        <v>0</v>
      </c>
      <c r="AI262" s="9">
        <f t="shared" si="59"/>
        <v>33.29192546583851</v>
      </c>
    </row>
    <row r="263" spans="1:35" ht="15">
      <c r="A263" s="1">
        <v>111998</v>
      </c>
      <c r="B263" s="1">
        <v>11</v>
      </c>
      <c r="C263" s="1">
        <v>24</v>
      </c>
      <c r="D263" s="2">
        <v>11.272</v>
      </c>
      <c r="E263" s="3">
        <v>5.6</v>
      </c>
      <c r="F263" s="1">
        <v>343</v>
      </c>
      <c r="G263" s="1">
        <v>201</v>
      </c>
      <c r="H263" s="1">
        <v>148</v>
      </c>
      <c r="I263" s="1">
        <v>64</v>
      </c>
      <c r="J263" s="1">
        <v>49</v>
      </c>
      <c r="K263" s="1">
        <v>8</v>
      </c>
      <c r="L263" s="1">
        <v>4</v>
      </c>
      <c r="M263" s="1">
        <v>2</v>
      </c>
      <c r="N263" s="1">
        <v>0</v>
      </c>
      <c r="O263" s="1">
        <v>1</v>
      </c>
      <c r="P263" s="1">
        <v>1</v>
      </c>
      <c r="Q263" s="1">
        <v>0</v>
      </c>
      <c r="R263" s="1">
        <v>0</v>
      </c>
      <c r="S263" s="1">
        <v>0</v>
      </c>
      <c r="T263" s="1">
        <v>2</v>
      </c>
      <c r="U263" s="1">
        <f t="shared" si="45"/>
        <v>821</v>
      </c>
      <c r="V263" s="1">
        <f t="shared" si="46"/>
        <v>478</v>
      </c>
      <c r="W263" s="1">
        <f t="shared" si="47"/>
        <v>277</v>
      </c>
      <c r="X263" s="1">
        <f t="shared" si="48"/>
        <v>129</v>
      </c>
      <c r="Y263" s="1">
        <f t="shared" si="49"/>
        <v>65</v>
      </c>
      <c r="Z263" s="1">
        <f t="shared" si="50"/>
        <v>16</v>
      </c>
      <c r="AA263" s="1">
        <f t="shared" si="51"/>
        <v>8</v>
      </c>
      <c r="AB263" s="1">
        <f t="shared" si="52"/>
        <v>4</v>
      </c>
      <c r="AC263" s="1">
        <f t="shared" si="53"/>
        <v>2</v>
      </c>
      <c r="AD263" s="1">
        <f t="shared" si="54"/>
        <v>2</v>
      </c>
      <c r="AE263" s="1">
        <f t="shared" si="55"/>
        <v>1</v>
      </c>
      <c r="AF263" s="1">
        <f t="shared" si="56"/>
        <v>0</v>
      </c>
      <c r="AG263" s="1">
        <f t="shared" si="57"/>
        <v>0</v>
      </c>
      <c r="AH263" s="1">
        <f t="shared" si="58"/>
        <v>0</v>
      </c>
      <c r="AI263" s="9">
        <f t="shared" si="59"/>
        <v>33.73934226552984</v>
      </c>
    </row>
    <row r="264" spans="1:35" ht="15">
      <c r="A264" s="1">
        <v>112098</v>
      </c>
      <c r="B264" s="1">
        <v>12</v>
      </c>
      <c r="C264" s="1">
        <v>1</v>
      </c>
      <c r="D264" s="2">
        <v>11.328</v>
      </c>
      <c r="E264" s="3">
        <v>4.7</v>
      </c>
      <c r="F264" s="1">
        <v>1636</v>
      </c>
      <c r="G264" s="1">
        <v>792</v>
      </c>
      <c r="H264" s="1">
        <v>470</v>
      </c>
      <c r="I264" s="1">
        <v>254</v>
      </c>
      <c r="J264" s="1">
        <v>109</v>
      </c>
      <c r="K264" s="1">
        <v>23</v>
      </c>
      <c r="L264" s="1">
        <v>8</v>
      </c>
      <c r="M264" s="1">
        <v>6</v>
      </c>
      <c r="N264" s="1">
        <v>1</v>
      </c>
      <c r="O264" s="1">
        <v>1</v>
      </c>
      <c r="P264" s="1">
        <v>0</v>
      </c>
      <c r="Q264" s="1">
        <v>0</v>
      </c>
      <c r="R264" s="1">
        <v>0</v>
      </c>
      <c r="S264" s="1">
        <v>0</v>
      </c>
      <c r="T264" s="1">
        <v>2</v>
      </c>
      <c r="U264" s="1">
        <f t="shared" si="45"/>
        <v>3300</v>
      </c>
      <c r="V264" s="1">
        <f t="shared" si="46"/>
        <v>1664</v>
      </c>
      <c r="W264" s="1">
        <f t="shared" si="47"/>
        <v>872</v>
      </c>
      <c r="X264" s="1">
        <f t="shared" si="48"/>
        <v>402</v>
      </c>
      <c r="Y264" s="1">
        <f t="shared" si="49"/>
        <v>148</v>
      </c>
      <c r="Z264" s="1">
        <f t="shared" si="50"/>
        <v>39</v>
      </c>
      <c r="AA264" s="1">
        <f t="shared" si="51"/>
        <v>16</v>
      </c>
      <c r="AB264" s="1">
        <f t="shared" si="52"/>
        <v>8</v>
      </c>
      <c r="AC264" s="1">
        <f t="shared" si="53"/>
        <v>2</v>
      </c>
      <c r="AD264" s="1">
        <f t="shared" si="54"/>
        <v>1</v>
      </c>
      <c r="AE264" s="1">
        <f t="shared" si="55"/>
        <v>0</v>
      </c>
      <c r="AF264" s="1">
        <f t="shared" si="56"/>
        <v>0</v>
      </c>
      <c r="AG264" s="1">
        <f t="shared" si="57"/>
        <v>0</v>
      </c>
      <c r="AH264" s="1">
        <f t="shared" si="58"/>
        <v>0</v>
      </c>
      <c r="AI264" s="9">
        <f t="shared" si="59"/>
        <v>26.424242424242422</v>
      </c>
    </row>
    <row r="265" spans="1:35" ht="15">
      <c r="A265" s="1">
        <v>112098</v>
      </c>
      <c r="B265" s="1">
        <v>12</v>
      </c>
      <c r="C265" s="1">
        <v>2</v>
      </c>
      <c r="D265" s="2">
        <v>11.375</v>
      </c>
      <c r="E265" s="3">
        <v>3.7</v>
      </c>
      <c r="F265" s="1">
        <v>1473</v>
      </c>
      <c r="G265" s="1">
        <v>791</v>
      </c>
      <c r="H265" s="1">
        <v>462</v>
      </c>
      <c r="I265" s="1">
        <v>302</v>
      </c>
      <c r="J265" s="1">
        <v>123</v>
      </c>
      <c r="K265" s="1">
        <v>45</v>
      </c>
      <c r="L265" s="1">
        <v>20</v>
      </c>
      <c r="M265" s="1">
        <v>6</v>
      </c>
      <c r="N265" s="1">
        <v>1</v>
      </c>
      <c r="O265" s="1">
        <v>1</v>
      </c>
      <c r="P265" s="1">
        <v>1</v>
      </c>
      <c r="Q265" s="1">
        <v>0</v>
      </c>
      <c r="R265" s="1">
        <v>0</v>
      </c>
      <c r="S265" s="1">
        <v>0</v>
      </c>
      <c r="T265" s="1">
        <v>2</v>
      </c>
      <c r="U265" s="1">
        <f aca="true" t="shared" si="60" ref="U265:U328">SUM(F265:S265)</f>
        <v>3225</v>
      </c>
      <c r="V265" s="1">
        <f aca="true" t="shared" si="61" ref="V265:V328">SUM(G265:S265)</f>
        <v>1752</v>
      </c>
      <c r="W265" s="1">
        <f aca="true" t="shared" si="62" ref="W265:W328">SUM(H265:S265)</f>
        <v>961</v>
      </c>
      <c r="X265" s="1">
        <f aca="true" t="shared" si="63" ref="X265:X328">SUM(I265:S265)</f>
        <v>499</v>
      </c>
      <c r="Y265" s="1">
        <f aca="true" t="shared" si="64" ref="Y265:Y328">SUM(J265:S265)</f>
        <v>197</v>
      </c>
      <c r="Z265" s="1">
        <f aca="true" t="shared" si="65" ref="Z265:Z328">SUM(K265:S265)</f>
        <v>74</v>
      </c>
      <c r="AA265" s="1">
        <f aca="true" t="shared" si="66" ref="AA265:AA328">SUM(L265:S265)</f>
        <v>29</v>
      </c>
      <c r="AB265" s="1">
        <f aca="true" t="shared" si="67" ref="AB265:AB328">SUM(M265:S265)</f>
        <v>9</v>
      </c>
      <c r="AC265" s="1">
        <f aca="true" t="shared" si="68" ref="AC265:AC328">SUM(N265:S265)</f>
        <v>3</v>
      </c>
      <c r="AD265" s="1">
        <f aca="true" t="shared" si="69" ref="AD265:AD328">SUM(O265:S265)</f>
        <v>2</v>
      </c>
      <c r="AE265" s="1">
        <f aca="true" t="shared" si="70" ref="AE265:AE328">SUM(P265:S265)</f>
        <v>1</v>
      </c>
      <c r="AF265" s="1">
        <f aca="true" t="shared" si="71" ref="AF265:AF328">SUM(Q265:S265)</f>
        <v>0</v>
      </c>
      <c r="AG265" s="1">
        <f aca="true" t="shared" si="72" ref="AG265:AG328">SUM(R265:S265)</f>
        <v>0</v>
      </c>
      <c r="AH265" s="1">
        <f aca="true" t="shared" si="73" ref="AH265:AH328">SUM(S265)</f>
        <v>0</v>
      </c>
      <c r="AI265" s="9">
        <f aca="true" t="shared" si="74" ref="AI265:AI328">(W265/U265)*100</f>
        <v>29.7984496124031</v>
      </c>
    </row>
    <row r="266" spans="1:35" ht="15">
      <c r="A266" s="1">
        <v>112098</v>
      </c>
      <c r="B266" s="1">
        <v>12</v>
      </c>
      <c r="C266" s="1">
        <v>3</v>
      </c>
      <c r="D266" s="2">
        <v>11.412</v>
      </c>
      <c r="E266" s="3">
        <v>3.7</v>
      </c>
      <c r="F266" s="1">
        <v>302</v>
      </c>
      <c r="G266" s="1">
        <v>178</v>
      </c>
      <c r="H266" s="1">
        <v>99</v>
      </c>
      <c r="I266" s="1">
        <v>50</v>
      </c>
      <c r="J266" s="1">
        <v>26</v>
      </c>
      <c r="K266" s="1">
        <v>10</v>
      </c>
      <c r="L266" s="1">
        <v>3</v>
      </c>
      <c r="M266" s="1">
        <v>2</v>
      </c>
      <c r="N266" s="1">
        <v>3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2</v>
      </c>
      <c r="U266" s="1">
        <f t="shared" si="60"/>
        <v>673</v>
      </c>
      <c r="V266" s="1">
        <f t="shared" si="61"/>
        <v>371</v>
      </c>
      <c r="W266" s="1">
        <f t="shared" si="62"/>
        <v>193</v>
      </c>
      <c r="X266" s="1">
        <f t="shared" si="63"/>
        <v>94</v>
      </c>
      <c r="Y266" s="1">
        <f t="shared" si="64"/>
        <v>44</v>
      </c>
      <c r="Z266" s="1">
        <f t="shared" si="65"/>
        <v>18</v>
      </c>
      <c r="AA266" s="1">
        <f t="shared" si="66"/>
        <v>8</v>
      </c>
      <c r="AB266" s="1">
        <f t="shared" si="67"/>
        <v>5</v>
      </c>
      <c r="AC266" s="1">
        <f t="shared" si="68"/>
        <v>3</v>
      </c>
      <c r="AD266" s="1">
        <f t="shared" si="69"/>
        <v>0</v>
      </c>
      <c r="AE266" s="1">
        <f t="shared" si="70"/>
        <v>0</v>
      </c>
      <c r="AF266" s="1">
        <f t="shared" si="71"/>
        <v>0</v>
      </c>
      <c r="AG266" s="1">
        <f t="shared" si="72"/>
        <v>0</v>
      </c>
      <c r="AH266" s="1">
        <f t="shared" si="73"/>
        <v>0</v>
      </c>
      <c r="AI266" s="9">
        <f t="shared" si="74"/>
        <v>28.677563150074292</v>
      </c>
    </row>
    <row r="267" spans="1:35" ht="15">
      <c r="A267" s="1">
        <v>112098</v>
      </c>
      <c r="B267" s="1">
        <v>12</v>
      </c>
      <c r="C267" s="1">
        <v>4</v>
      </c>
      <c r="D267" s="2">
        <v>11.449</v>
      </c>
      <c r="E267" s="3">
        <v>3.7</v>
      </c>
      <c r="F267" s="1">
        <v>456</v>
      </c>
      <c r="G267" s="1">
        <v>219</v>
      </c>
      <c r="H267" s="1">
        <v>116</v>
      </c>
      <c r="I267" s="1">
        <v>63</v>
      </c>
      <c r="J267" s="1">
        <v>28</v>
      </c>
      <c r="K267" s="1">
        <v>12</v>
      </c>
      <c r="L267" s="1">
        <v>2</v>
      </c>
      <c r="M267" s="1">
        <v>0</v>
      </c>
      <c r="N267" s="1">
        <v>0</v>
      </c>
      <c r="O267" s="1">
        <v>1</v>
      </c>
      <c r="P267" s="1">
        <v>0</v>
      </c>
      <c r="Q267" s="1">
        <v>0</v>
      </c>
      <c r="R267" s="1">
        <v>0</v>
      </c>
      <c r="S267" s="1">
        <v>0</v>
      </c>
      <c r="T267" s="1">
        <v>2</v>
      </c>
      <c r="U267" s="1">
        <f t="shared" si="60"/>
        <v>897</v>
      </c>
      <c r="V267" s="1">
        <f t="shared" si="61"/>
        <v>441</v>
      </c>
      <c r="W267" s="1">
        <f t="shared" si="62"/>
        <v>222</v>
      </c>
      <c r="X267" s="1">
        <f t="shared" si="63"/>
        <v>106</v>
      </c>
      <c r="Y267" s="1">
        <f t="shared" si="64"/>
        <v>43</v>
      </c>
      <c r="Z267" s="1">
        <f t="shared" si="65"/>
        <v>15</v>
      </c>
      <c r="AA267" s="1">
        <f t="shared" si="66"/>
        <v>3</v>
      </c>
      <c r="AB267" s="1">
        <f t="shared" si="67"/>
        <v>1</v>
      </c>
      <c r="AC267" s="1">
        <f t="shared" si="68"/>
        <v>1</v>
      </c>
      <c r="AD267" s="1">
        <f t="shared" si="69"/>
        <v>1</v>
      </c>
      <c r="AE267" s="1">
        <f t="shared" si="70"/>
        <v>0</v>
      </c>
      <c r="AF267" s="1">
        <f t="shared" si="71"/>
        <v>0</v>
      </c>
      <c r="AG267" s="1">
        <f t="shared" si="72"/>
        <v>0</v>
      </c>
      <c r="AH267" s="1">
        <f t="shared" si="73"/>
        <v>0</v>
      </c>
      <c r="AI267" s="9">
        <f t="shared" si="74"/>
        <v>24.74916387959866</v>
      </c>
    </row>
    <row r="268" spans="1:35" ht="15">
      <c r="A268" s="1">
        <v>112098</v>
      </c>
      <c r="B268" s="1">
        <v>12</v>
      </c>
      <c r="C268" s="1">
        <v>5</v>
      </c>
      <c r="D268" s="2">
        <v>11.486</v>
      </c>
      <c r="E268" s="3">
        <v>3.7</v>
      </c>
      <c r="F268" s="1">
        <v>142</v>
      </c>
      <c r="G268" s="1">
        <v>82</v>
      </c>
      <c r="H268" s="1">
        <v>62</v>
      </c>
      <c r="I268" s="1">
        <v>32</v>
      </c>
      <c r="J268" s="1">
        <v>13</v>
      </c>
      <c r="K268" s="1">
        <v>5</v>
      </c>
      <c r="L268" s="1">
        <v>0</v>
      </c>
      <c r="M268" s="1">
        <v>1</v>
      </c>
      <c r="N268" s="1">
        <v>2</v>
      </c>
      <c r="O268" s="1">
        <v>1</v>
      </c>
      <c r="P268" s="1">
        <v>0</v>
      </c>
      <c r="Q268" s="1">
        <v>0</v>
      </c>
      <c r="R268" s="1">
        <v>0</v>
      </c>
      <c r="S268" s="1">
        <v>0</v>
      </c>
      <c r="T268" s="1">
        <v>2</v>
      </c>
      <c r="U268" s="1">
        <f t="shared" si="60"/>
        <v>340</v>
      </c>
      <c r="V268" s="1">
        <f t="shared" si="61"/>
        <v>198</v>
      </c>
      <c r="W268" s="1">
        <f t="shared" si="62"/>
        <v>116</v>
      </c>
      <c r="X268" s="1">
        <f t="shared" si="63"/>
        <v>54</v>
      </c>
      <c r="Y268" s="1">
        <f t="shared" si="64"/>
        <v>22</v>
      </c>
      <c r="Z268" s="1">
        <f t="shared" si="65"/>
        <v>9</v>
      </c>
      <c r="AA268" s="1">
        <f t="shared" si="66"/>
        <v>4</v>
      </c>
      <c r="AB268" s="1">
        <f t="shared" si="67"/>
        <v>4</v>
      </c>
      <c r="AC268" s="1">
        <f t="shared" si="68"/>
        <v>3</v>
      </c>
      <c r="AD268" s="1">
        <f t="shared" si="69"/>
        <v>1</v>
      </c>
      <c r="AE268" s="1">
        <f t="shared" si="70"/>
        <v>0</v>
      </c>
      <c r="AF268" s="1">
        <f t="shared" si="71"/>
        <v>0</v>
      </c>
      <c r="AG268" s="1">
        <f t="shared" si="72"/>
        <v>0</v>
      </c>
      <c r="AH268" s="1">
        <f t="shared" si="73"/>
        <v>0</v>
      </c>
      <c r="AI268" s="9">
        <f t="shared" si="74"/>
        <v>34.11764705882353</v>
      </c>
    </row>
    <row r="269" spans="1:35" ht="15">
      <c r="A269" s="1">
        <v>112098</v>
      </c>
      <c r="B269" s="1">
        <v>12</v>
      </c>
      <c r="C269" s="1">
        <v>6</v>
      </c>
      <c r="D269" s="2">
        <v>11.523</v>
      </c>
      <c r="E269" s="3">
        <v>3.7</v>
      </c>
      <c r="F269" s="1">
        <v>147</v>
      </c>
      <c r="G269" s="1">
        <v>116</v>
      </c>
      <c r="H269" s="1">
        <v>60</v>
      </c>
      <c r="I269" s="1">
        <v>19</v>
      </c>
      <c r="J269" s="1">
        <v>10</v>
      </c>
      <c r="K269" s="1">
        <v>6</v>
      </c>
      <c r="L269" s="1">
        <v>2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2</v>
      </c>
      <c r="U269" s="1">
        <f t="shared" si="60"/>
        <v>360</v>
      </c>
      <c r="V269" s="1">
        <f t="shared" si="61"/>
        <v>213</v>
      </c>
      <c r="W269" s="1">
        <f t="shared" si="62"/>
        <v>97</v>
      </c>
      <c r="X269" s="1">
        <f t="shared" si="63"/>
        <v>37</v>
      </c>
      <c r="Y269" s="1">
        <f t="shared" si="64"/>
        <v>18</v>
      </c>
      <c r="Z269" s="1">
        <f t="shared" si="65"/>
        <v>8</v>
      </c>
      <c r="AA269" s="1">
        <f t="shared" si="66"/>
        <v>2</v>
      </c>
      <c r="AB269" s="1">
        <f t="shared" si="67"/>
        <v>0</v>
      </c>
      <c r="AC269" s="1">
        <f t="shared" si="68"/>
        <v>0</v>
      </c>
      <c r="AD269" s="1">
        <f t="shared" si="69"/>
        <v>0</v>
      </c>
      <c r="AE269" s="1">
        <f t="shared" si="70"/>
        <v>0</v>
      </c>
      <c r="AF269" s="1">
        <f t="shared" si="71"/>
        <v>0</v>
      </c>
      <c r="AG269" s="1">
        <f t="shared" si="72"/>
        <v>0</v>
      </c>
      <c r="AH269" s="1">
        <f t="shared" si="73"/>
        <v>0</v>
      </c>
      <c r="AI269" s="9">
        <f t="shared" si="74"/>
        <v>26.944444444444443</v>
      </c>
    </row>
    <row r="270" spans="1:35" ht="15">
      <c r="A270" s="1">
        <v>112098</v>
      </c>
      <c r="B270" s="1">
        <v>12</v>
      </c>
      <c r="C270" s="1">
        <v>7</v>
      </c>
      <c r="D270" s="2">
        <v>11.56</v>
      </c>
      <c r="E270" s="3">
        <v>3.7</v>
      </c>
      <c r="F270" s="1">
        <v>168</v>
      </c>
      <c r="G270" s="1">
        <v>83</v>
      </c>
      <c r="H270" s="1">
        <v>36</v>
      </c>
      <c r="I270" s="1">
        <v>18</v>
      </c>
      <c r="J270" s="1">
        <v>14</v>
      </c>
      <c r="K270" s="1">
        <v>3</v>
      </c>
      <c r="L270" s="1">
        <v>1</v>
      </c>
      <c r="M270" s="1">
        <v>1</v>
      </c>
      <c r="N270" s="1">
        <v>0</v>
      </c>
      <c r="O270" s="1">
        <v>0</v>
      </c>
      <c r="P270" s="1">
        <v>0</v>
      </c>
      <c r="Q270" s="1">
        <v>1</v>
      </c>
      <c r="R270" s="1">
        <v>0</v>
      </c>
      <c r="S270" s="1">
        <v>0</v>
      </c>
      <c r="T270" s="1">
        <v>2</v>
      </c>
      <c r="U270" s="1">
        <f t="shared" si="60"/>
        <v>325</v>
      </c>
      <c r="V270" s="1">
        <f t="shared" si="61"/>
        <v>157</v>
      </c>
      <c r="W270" s="1">
        <f t="shared" si="62"/>
        <v>74</v>
      </c>
      <c r="X270" s="1">
        <f t="shared" si="63"/>
        <v>38</v>
      </c>
      <c r="Y270" s="1">
        <f t="shared" si="64"/>
        <v>20</v>
      </c>
      <c r="Z270" s="1">
        <f t="shared" si="65"/>
        <v>6</v>
      </c>
      <c r="AA270" s="1">
        <f t="shared" si="66"/>
        <v>3</v>
      </c>
      <c r="AB270" s="1">
        <f t="shared" si="67"/>
        <v>2</v>
      </c>
      <c r="AC270" s="1">
        <f t="shared" si="68"/>
        <v>1</v>
      </c>
      <c r="AD270" s="1">
        <f t="shared" si="69"/>
        <v>1</v>
      </c>
      <c r="AE270" s="1">
        <f t="shared" si="70"/>
        <v>1</v>
      </c>
      <c r="AF270" s="1">
        <f t="shared" si="71"/>
        <v>1</v>
      </c>
      <c r="AG270" s="1">
        <f t="shared" si="72"/>
        <v>0</v>
      </c>
      <c r="AH270" s="1">
        <f t="shared" si="73"/>
        <v>0</v>
      </c>
      <c r="AI270" s="9">
        <f t="shared" si="74"/>
        <v>22.76923076923077</v>
      </c>
    </row>
    <row r="271" spans="1:35" ht="15">
      <c r="A271" s="1">
        <v>112098</v>
      </c>
      <c r="B271" s="1">
        <v>12</v>
      </c>
      <c r="C271" s="1">
        <v>8</v>
      </c>
      <c r="D271" s="2">
        <v>11.597</v>
      </c>
      <c r="E271" s="3">
        <v>3.7</v>
      </c>
      <c r="F271" s="1">
        <v>110</v>
      </c>
      <c r="G271" s="1">
        <v>72</v>
      </c>
      <c r="H271" s="1">
        <v>33</v>
      </c>
      <c r="I271" s="1">
        <v>26</v>
      </c>
      <c r="J271" s="1">
        <v>6</v>
      </c>
      <c r="K271" s="1">
        <v>4</v>
      </c>
      <c r="L271" s="1">
        <v>0</v>
      </c>
      <c r="M271" s="1">
        <v>0</v>
      </c>
      <c r="N271" s="1">
        <v>0</v>
      </c>
      <c r="O271" s="1">
        <v>0</v>
      </c>
      <c r="P271" s="1">
        <v>1</v>
      </c>
      <c r="Q271" s="1">
        <v>1</v>
      </c>
      <c r="R271" s="1">
        <v>0</v>
      </c>
      <c r="S271" s="1">
        <v>0</v>
      </c>
      <c r="T271" s="1">
        <v>2</v>
      </c>
      <c r="U271" s="1">
        <f t="shared" si="60"/>
        <v>253</v>
      </c>
      <c r="V271" s="1">
        <f t="shared" si="61"/>
        <v>143</v>
      </c>
      <c r="W271" s="1">
        <f t="shared" si="62"/>
        <v>71</v>
      </c>
      <c r="X271" s="1">
        <f t="shared" si="63"/>
        <v>38</v>
      </c>
      <c r="Y271" s="1">
        <f t="shared" si="64"/>
        <v>12</v>
      </c>
      <c r="Z271" s="1">
        <f t="shared" si="65"/>
        <v>6</v>
      </c>
      <c r="AA271" s="1">
        <f t="shared" si="66"/>
        <v>2</v>
      </c>
      <c r="AB271" s="1">
        <f t="shared" si="67"/>
        <v>2</v>
      </c>
      <c r="AC271" s="1">
        <f t="shared" si="68"/>
        <v>2</v>
      </c>
      <c r="AD271" s="1">
        <f t="shared" si="69"/>
        <v>2</v>
      </c>
      <c r="AE271" s="1">
        <f t="shared" si="70"/>
        <v>2</v>
      </c>
      <c r="AF271" s="1">
        <f t="shared" si="71"/>
        <v>1</v>
      </c>
      <c r="AG271" s="1">
        <f t="shared" si="72"/>
        <v>0</v>
      </c>
      <c r="AH271" s="1">
        <f t="shared" si="73"/>
        <v>0</v>
      </c>
      <c r="AI271" s="9">
        <f t="shared" si="74"/>
        <v>28.063241106719367</v>
      </c>
    </row>
    <row r="272" spans="1:35" ht="15">
      <c r="A272" s="1">
        <v>112098</v>
      </c>
      <c r="B272" s="1">
        <v>12</v>
      </c>
      <c r="C272" s="1">
        <v>9</v>
      </c>
      <c r="D272" s="2">
        <v>11.634</v>
      </c>
      <c r="E272" s="3">
        <v>3.5</v>
      </c>
      <c r="F272" s="1">
        <v>144</v>
      </c>
      <c r="G272" s="1">
        <v>95</v>
      </c>
      <c r="H272" s="1">
        <v>58</v>
      </c>
      <c r="I272" s="1">
        <v>23</v>
      </c>
      <c r="J272" s="1">
        <v>8</v>
      </c>
      <c r="K272" s="1">
        <v>5</v>
      </c>
      <c r="L272" s="1">
        <v>3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2</v>
      </c>
      <c r="U272" s="1">
        <f t="shared" si="60"/>
        <v>336</v>
      </c>
      <c r="V272" s="1">
        <f t="shared" si="61"/>
        <v>192</v>
      </c>
      <c r="W272" s="1">
        <f t="shared" si="62"/>
        <v>97</v>
      </c>
      <c r="X272" s="1">
        <f t="shared" si="63"/>
        <v>39</v>
      </c>
      <c r="Y272" s="1">
        <f t="shared" si="64"/>
        <v>16</v>
      </c>
      <c r="Z272" s="1">
        <f t="shared" si="65"/>
        <v>8</v>
      </c>
      <c r="AA272" s="1">
        <f t="shared" si="66"/>
        <v>3</v>
      </c>
      <c r="AB272" s="1">
        <f t="shared" si="67"/>
        <v>0</v>
      </c>
      <c r="AC272" s="1">
        <f t="shared" si="68"/>
        <v>0</v>
      </c>
      <c r="AD272" s="1">
        <f t="shared" si="69"/>
        <v>0</v>
      </c>
      <c r="AE272" s="1">
        <f t="shared" si="70"/>
        <v>0</v>
      </c>
      <c r="AF272" s="1">
        <f t="shared" si="71"/>
        <v>0</v>
      </c>
      <c r="AG272" s="1">
        <f t="shared" si="72"/>
        <v>0</v>
      </c>
      <c r="AH272" s="1">
        <f t="shared" si="73"/>
        <v>0</v>
      </c>
      <c r="AI272" s="9">
        <f t="shared" si="74"/>
        <v>28.869047619047617</v>
      </c>
    </row>
    <row r="273" spans="1:35" ht="15">
      <c r="A273" s="1">
        <v>112098</v>
      </c>
      <c r="B273" s="1">
        <v>12</v>
      </c>
      <c r="C273" s="1">
        <v>10</v>
      </c>
      <c r="D273" s="2">
        <v>11.669</v>
      </c>
      <c r="E273" s="3">
        <v>4.7</v>
      </c>
      <c r="F273" s="1">
        <v>81</v>
      </c>
      <c r="G273" s="1">
        <v>47</v>
      </c>
      <c r="H273" s="1">
        <v>26</v>
      </c>
      <c r="I273" s="1">
        <v>15</v>
      </c>
      <c r="J273" s="1">
        <v>6</v>
      </c>
      <c r="K273" s="1">
        <v>1</v>
      </c>
      <c r="L273" s="1">
        <v>0</v>
      </c>
      <c r="M273" s="1">
        <v>0</v>
      </c>
      <c r="N273" s="1">
        <v>0</v>
      </c>
      <c r="O273" s="1">
        <v>1</v>
      </c>
      <c r="P273" s="1">
        <v>0</v>
      </c>
      <c r="Q273" s="1">
        <v>0</v>
      </c>
      <c r="R273" s="1">
        <v>0</v>
      </c>
      <c r="S273" s="1">
        <v>0</v>
      </c>
      <c r="T273" s="1">
        <v>2</v>
      </c>
      <c r="U273" s="1">
        <f t="shared" si="60"/>
        <v>177</v>
      </c>
      <c r="V273" s="1">
        <f t="shared" si="61"/>
        <v>96</v>
      </c>
      <c r="W273" s="1">
        <f t="shared" si="62"/>
        <v>49</v>
      </c>
      <c r="X273" s="1">
        <f t="shared" si="63"/>
        <v>23</v>
      </c>
      <c r="Y273" s="1">
        <f t="shared" si="64"/>
        <v>8</v>
      </c>
      <c r="Z273" s="1">
        <f t="shared" si="65"/>
        <v>2</v>
      </c>
      <c r="AA273" s="1">
        <f t="shared" si="66"/>
        <v>1</v>
      </c>
      <c r="AB273" s="1">
        <f t="shared" si="67"/>
        <v>1</v>
      </c>
      <c r="AC273" s="1">
        <f t="shared" si="68"/>
        <v>1</v>
      </c>
      <c r="AD273" s="1">
        <f t="shared" si="69"/>
        <v>1</v>
      </c>
      <c r="AE273" s="1">
        <f t="shared" si="70"/>
        <v>0</v>
      </c>
      <c r="AF273" s="1">
        <f t="shared" si="71"/>
        <v>0</v>
      </c>
      <c r="AG273" s="1">
        <f t="shared" si="72"/>
        <v>0</v>
      </c>
      <c r="AH273" s="1">
        <f t="shared" si="73"/>
        <v>0</v>
      </c>
      <c r="AI273" s="9">
        <f t="shared" si="74"/>
        <v>27.683615819209038</v>
      </c>
    </row>
    <row r="274" spans="1:35" ht="15">
      <c r="A274" s="1">
        <v>112098</v>
      </c>
      <c r="B274" s="1">
        <v>12</v>
      </c>
      <c r="C274" s="1">
        <v>11</v>
      </c>
      <c r="D274" s="2">
        <v>11.716</v>
      </c>
      <c r="E274" s="3">
        <v>4.7</v>
      </c>
      <c r="F274" s="1">
        <v>261</v>
      </c>
      <c r="G274" s="1">
        <v>135</v>
      </c>
      <c r="H274" s="1">
        <v>94</v>
      </c>
      <c r="I274" s="1">
        <v>55</v>
      </c>
      <c r="J274" s="1">
        <v>33</v>
      </c>
      <c r="K274" s="1">
        <v>10</v>
      </c>
      <c r="L274" s="1">
        <v>12</v>
      </c>
      <c r="M274" s="1">
        <v>2</v>
      </c>
      <c r="N274" s="1">
        <v>2</v>
      </c>
      <c r="O274" s="1">
        <v>0</v>
      </c>
      <c r="P274" s="1">
        <v>1</v>
      </c>
      <c r="Q274" s="1">
        <v>0</v>
      </c>
      <c r="R274" s="1">
        <v>0</v>
      </c>
      <c r="S274" s="1">
        <v>0</v>
      </c>
      <c r="T274" s="1">
        <v>2</v>
      </c>
      <c r="U274" s="1">
        <f t="shared" si="60"/>
        <v>605</v>
      </c>
      <c r="V274" s="1">
        <f t="shared" si="61"/>
        <v>344</v>
      </c>
      <c r="W274" s="1">
        <f t="shared" si="62"/>
        <v>209</v>
      </c>
      <c r="X274" s="1">
        <f t="shared" si="63"/>
        <v>115</v>
      </c>
      <c r="Y274" s="1">
        <f t="shared" si="64"/>
        <v>60</v>
      </c>
      <c r="Z274" s="1">
        <f t="shared" si="65"/>
        <v>27</v>
      </c>
      <c r="AA274" s="1">
        <f t="shared" si="66"/>
        <v>17</v>
      </c>
      <c r="AB274" s="1">
        <f t="shared" si="67"/>
        <v>5</v>
      </c>
      <c r="AC274" s="1">
        <f t="shared" si="68"/>
        <v>3</v>
      </c>
      <c r="AD274" s="1">
        <f t="shared" si="69"/>
        <v>1</v>
      </c>
      <c r="AE274" s="1">
        <f t="shared" si="70"/>
        <v>1</v>
      </c>
      <c r="AF274" s="1">
        <f t="shared" si="71"/>
        <v>0</v>
      </c>
      <c r="AG274" s="1">
        <f t="shared" si="72"/>
        <v>0</v>
      </c>
      <c r="AH274" s="1">
        <f t="shared" si="73"/>
        <v>0</v>
      </c>
      <c r="AI274" s="9">
        <f t="shared" si="74"/>
        <v>34.54545454545455</v>
      </c>
    </row>
    <row r="275" spans="1:35" ht="15">
      <c r="A275" s="1">
        <v>112098</v>
      </c>
      <c r="B275" s="1">
        <v>12</v>
      </c>
      <c r="C275" s="1">
        <v>12</v>
      </c>
      <c r="D275" s="2">
        <v>11.763</v>
      </c>
      <c r="E275" s="3">
        <v>3.7</v>
      </c>
      <c r="F275" s="1">
        <v>84</v>
      </c>
      <c r="G275" s="1">
        <v>39</v>
      </c>
      <c r="H275" s="1">
        <v>17</v>
      </c>
      <c r="I275" s="1">
        <v>9</v>
      </c>
      <c r="J275" s="1">
        <v>7</v>
      </c>
      <c r="K275" s="1">
        <v>3</v>
      </c>
      <c r="L275" s="1">
        <v>3</v>
      </c>
      <c r="M275" s="1">
        <v>0</v>
      </c>
      <c r="N275" s="1">
        <v>1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2</v>
      </c>
      <c r="U275" s="1">
        <f t="shared" si="60"/>
        <v>163</v>
      </c>
      <c r="V275" s="1">
        <f t="shared" si="61"/>
        <v>79</v>
      </c>
      <c r="W275" s="1">
        <f t="shared" si="62"/>
        <v>40</v>
      </c>
      <c r="X275" s="1">
        <f t="shared" si="63"/>
        <v>23</v>
      </c>
      <c r="Y275" s="1">
        <f t="shared" si="64"/>
        <v>14</v>
      </c>
      <c r="Z275" s="1">
        <f t="shared" si="65"/>
        <v>7</v>
      </c>
      <c r="AA275" s="1">
        <f t="shared" si="66"/>
        <v>4</v>
      </c>
      <c r="AB275" s="1">
        <f t="shared" si="67"/>
        <v>1</v>
      </c>
      <c r="AC275" s="1">
        <f t="shared" si="68"/>
        <v>1</v>
      </c>
      <c r="AD275" s="1">
        <f t="shared" si="69"/>
        <v>0</v>
      </c>
      <c r="AE275" s="1">
        <f t="shared" si="70"/>
        <v>0</v>
      </c>
      <c r="AF275" s="1">
        <f t="shared" si="71"/>
        <v>0</v>
      </c>
      <c r="AG275" s="1">
        <f t="shared" si="72"/>
        <v>0</v>
      </c>
      <c r="AH275" s="1">
        <f t="shared" si="73"/>
        <v>0</v>
      </c>
      <c r="AI275" s="9">
        <f t="shared" si="74"/>
        <v>24.539877300613497</v>
      </c>
    </row>
    <row r="276" spans="1:35" ht="15">
      <c r="A276" s="1">
        <v>112098</v>
      </c>
      <c r="B276" s="1">
        <v>12</v>
      </c>
      <c r="C276" s="1">
        <v>13</v>
      </c>
      <c r="D276" s="2">
        <v>11.8</v>
      </c>
      <c r="E276" s="3">
        <v>3.7</v>
      </c>
      <c r="F276" s="1">
        <v>71</v>
      </c>
      <c r="G276" s="1">
        <v>29</v>
      </c>
      <c r="H276" s="1">
        <v>19</v>
      </c>
      <c r="I276" s="1">
        <v>6</v>
      </c>
      <c r="J276" s="1">
        <v>2</v>
      </c>
      <c r="K276" s="1">
        <v>2</v>
      </c>
      <c r="L276" s="1">
        <v>1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2</v>
      </c>
      <c r="U276" s="1">
        <f t="shared" si="60"/>
        <v>130</v>
      </c>
      <c r="V276" s="1">
        <f t="shared" si="61"/>
        <v>59</v>
      </c>
      <c r="W276" s="1">
        <f t="shared" si="62"/>
        <v>30</v>
      </c>
      <c r="X276" s="1">
        <f t="shared" si="63"/>
        <v>11</v>
      </c>
      <c r="Y276" s="1">
        <f t="shared" si="64"/>
        <v>5</v>
      </c>
      <c r="Z276" s="1">
        <f t="shared" si="65"/>
        <v>3</v>
      </c>
      <c r="AA276" s="1">
        <f t="shared" si="66"/>
        <v>1</v>
      </c>
      <c r="AB276" s="1">
        <f t="shared" si="67"/>
        <v>0</v>
      </c>
      <c r="AC276" s="1">
        <f t="shared" si="68"/>
        <v>0</v>
      </c>
      <c r="AD276" s="1">
        <f t="shared" si="69"/>
        <v>0</v>
      </c>
      <c r="AE276" s="1">
        <f t="shared" si="70"/>
        <v>0</v>
      </c>
      <c r="AF276" s="1">
        <f t="shared" si="71"/>
        <v>0</v>
      </c>
      <c r="AG276" s="1">
        <f t="shared" si="72"/>
        <v>0</v>
      </c>
      <c r="AH276" s="1">
        <f t="shared" si="73"/>
        <v>0</v>
      </c>
      <c r="AI276" s="9">
        <f t="shared" si="74"/>
        <v>23.076923076923077</v>
      </c>
    </row>
    <row r="277" spans="1:35" ht="15">
      <c r="A277" s="1">
        <v>112098</v>
      </c>
      <c r="B277" s="1">
        <v>12</v>
      </c>
      <c r="C277" s="1">
        <v>14</v>
      </c>
      <c r="D277" s="2">
        <v>11.837</v>
      </c>
      <c r="E277" s="3">
        <v>3.7</v>
      </c>
      <c r="F277" s="1">
        <v>91</v>
      </c>
      <c r="G277" s="1">
        <v>58</v>
      </c>
      <c r="H277" s="1">
        <v>28</v>
      </c>
      <c r="I277" s="1">
        <v>15</v>
      </c>
      <c r="J277" s="1">
        <v>3</v>
      </c>
      <c r="K277" s="1">
        <v>2</v>
      </c>
      <c r="L277" s="1">
        <v>1</v>
      </c>
      <c r="M277" s="1">
        <v>0</v>
      </c>
      <c r="N277" s="1">
        <v>0</v>
      </c>
      <c r="O277" s="1">
        <v>0</v>
      </c>
      <c r="P277" s="1">
        <v>1</v>
      </c>
      <c r="Q277" s="1">
        <v>0</v>
      </c>
      <c r="R277" s="1">
        <v>0</v>
      </c>
      <c r="S277" s="1">
        <v>0</v>
      </c>
      <c r="T277" s="1">
        <v>2</v>
      </c>
      <c r="U277" s="1">
        <f t="shared" si="60"/>
        <v>199</v>
      </c>
      <c r="V277" s="1">
        <f t="shared" si="61"/>
        <v>108</v>
      </c>
      <c r="W277" s="1">
        <f t="shared" si="62"/>
        <v>50</v>
      </c>
      <c r="X277" s="1">
        <f t="shared" si="63"/>
        <v>22</v>
      </c>
      <c r="Y277" s="1">
        <f t="shared" si="64"/>
        <v>7</v>
      </c>
      <c r="Z277" s="1">
        <f t="shared" si="65"/>
        <v>4</v>
      </c>
      <c r="AA277" s="1">
        <f t="shared" si="66"/>
        <v>2</v>
      </c>
      <c r="AB277" s="1">
        <f t="shared" si="67"/>
        <v>1</v>
      </c>
      <c r="AC277" s="1">
        <f t="shared" si="68"/>
        <v>1</v>
      </c>
      <c r="AD277" s="1">
        <f t="shared" si="69"/>
        <v>1</v>
      </c>
      <c r="AE277" s="1">
        <f t="shared" si="70"/>
        <v>1</v>
      </c>
      <c r="AF277" s="1">
        <f t="shared" si="71"/>
        <v>0</v>
      </c>
      <c r="AG277" s="1">
        <f t="shared" si="72"/>
        <v>0</v>
      </c>
      <c r="AH277" s="1">
        <f t="shared" si="73"/>
        <v>0</v>
      </c>
      <c r="AI277" s="9">
        <f t="shared" si="74"/>
        <v>25.125628140703515</v>
      </c>
    </row>
    <row r="278" spans="1:35" ht="15">
      <c r="A278" s="1">
        <v>112098</v>
      </c>
      <c r="B278" s="1">
        <v>12</v>
      </c>
      <c r="C278" s="1">
        <v>15</v>
      </c>
      <c r="D278" s="2">
        <v>11.874</v>
      </c>
      <c r="E278" s="3">
        <v>3.7</v>
      </c>
      <c r="F278" s="1">
        <v>110</v>
      </c>
      <c r="G278" s="1">
        <v>45</v>
      </c>
      <c r="H278" s="1">
        <v>24</v>
      </c>
      <c r="I278" s="1">
        <v>7</v>
      </c>
      <c r="J278" s="1">
        <v>2</v>
      </c>
      <c r="K278" s="1">
        <v>0</v>
      </c>
      <c r="L278" s="1">
        <v>1</v>
      </c>
      <c r="M278" s="1">
        <v>0</v>
      </c>
      <c r="N278" s="1">
        <v>1</v>
      </c>
      <c r="O278" s="1">
        <v>0</v>
      </c>
      <c r="P278" s="1">
        <v>1</v>
      </c>
      <c r="Q278" s="1">
        <v>0</v>
      </c>
      <c r="R278" s="1">
        <v>0</v>
      </c>
      <c r="S278" s="1">
        <v>0</v>
      </c>
      <c r="T278" s="1">
        <v>2</v>
      </c>
      <c r="U278" s="1">
        <f t="shared" si="60"/>
        <v>191</v>
      </c>
      <c r="V278" s="1">
        <f t="shared" si="61"/>
        <v>81</v>
      </c>
      <c r="W278" s="1">
        <f t="shared" si="62"/>
        <v>36</v>
      </c>
      <c r="X278" s="1">
        <f t="shared" si="63"/>
        <v>12</v>
      </c>
      <c r="Y278" s="1">
        <f t="shared" si="64"/>
        <v>5</v>
      </c>
      <c r="Z278" s="1">
        <f t="shared" si="65"/>
        <v>3</v>
      </c>
      <c r="AA278" s="1">
        <f t="shared" si="66"/>
        <v>3</v>
      </c>
      <c r="AB278" s="1">
        <f t="shared" si="67"/>
        <v>2</v>
      </c>
      <c r="AC278" s="1">
        <f t="shared" si="68"/>
        <v>2</v>
      </c>
      <c r="AD278" s="1">
        <f t="shared" si="69"/>
        <v>1</v>
      </c>
      <c r="AE278" s="1">
        <f t="shared" si="70"/>
        <v>1</v>
      </c>
      <c r="AF278" s="1">
        <f t="shared" si="71"/>
        <v>0</v>
      </c>
      <c r="AG278" s="1">
        <f t="shared" si="72"/>
        <v>0</v>
      </c>
      <c r="AH278" s="1">
        <f t="shared" si="73"/>
        <v>0</v>
      </c>
      <c r="AI278" s="9">
        <f t="shared" si="74"/>
        <v>18.848167539267017</v>
      </c>
    </row>
    <row r="279" spans="1:35" ht="15">
      <c r="A279" s="1">
        <v>112098</v>
      </c>
      <c r="B279" s="1">
        <v>12</v>
      </c>
      <c r="C279" s="1">
        <v>16</v>
      </c>
      <c r="D279" s="2">
        <v>11.911</v>
      </c>
      <c r="E279" s="3">
        <v>3.7</v>
      </c>
      <c r="F279" s="1">
        <v>124</v>
      </c>
      <c r="G279" s="1">
        <v>54</v>
      </c>
      <c r="H279" s="1">
        <v>34</v>
      </c>
      <c r="I279" s="1">
        <v>15</v>
      </c>
      <c r="J279" s="1">
        <v>6</v>
      </c>
      <c r="K279" s="1">
        <v>0</v>
      </c>
      <c r="L279" s="1">
        <v>1</v>
      </c>
      <c r="M279" s="1">
        <v>1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1</v>
      </c>
      <c r="T279" s="1">
        <v>2</v>
      </c>
      <c r="U279" s="1">
        <f t="shared" si="60"/>
        <v>236</v>
      </c>
      <c r="V279" s="1">
        <f t="shared" si="61"/>
        <v>112</v>
      </c>
      <c r="W279" s="1">
        <f t="shared" si="62"/>
        <v>58</v>
      </c>
      <c r="X279" s="1">
        <f t="shared" si="63"/>
        <v>24</v>
      </c>
      <c r="Y279" s="1">
        <f t="shared" si="64"/>
        <v>9</v>
      </c>
      <c r="Z279" s="1">
        <f t="shared" si="65"/>
        <v>3</v>
      </c>
      <c r="AA279" s="1">
        <f t="shared" si="66"/>
        <v>3</v>
      </c>
      <c r="AB279" s="1">
        <f t="shared" si="67"/>
        <v>2</v>
      </c>
      <c r="AC279" s="1">
        <f t="shared" si="68"/>
        <v>1</v>
      </c>
      <c r="AD279" s="1">
        <f t="shared" si="69"/>
        <v>1</v>
      </c>
      <c r="AE279" s="1">
        <f t="shared" si="70"/>
        <v>1</v>
      </c>
      <c r="AF279" s="1">
        <f t="shared" si="71"/>
        <v>1</v>
      </c>
      <c r="AG279" s="1">
        <f t="shared" si="72"/>
        <v>1</v>
      </c>
      <c r="AH279" s="1">
        <f t="shared" si="73"/>
        <v>1</v>
      </c>
      <c r="AI279" s="9">
        <f t="shared" si="74"/>
        <v>24.576271186440678</v>
      </c>
    </row>
    <row r="280" spans="1:35" ht="15">
      <c r="A280" s="1">
        <v>112098</v>
      </c>
      <c r="B280" s="1">
        <v>12</v>
      </c>
      <c r="C280" s="1">
        <v>17</v>
      </c>
      <c r="D280" s="2">
        <v>11.948</v>
      </c>
      <c r="E280" s="3">
        <v>3.7</v>
      </c>
      <c r="F280" s="1">
        <v>178</v>
      </c>
      <c r="G280" s="1">
        <v>78</v>
      </c>
      <c r="H280" s="1">
        <v>58</v>
      </c>
      <c r="I280" s="1">
        <v>18</v>
      </c>
      <c r="J280" s="1">
        <v>9</v>
      </c>
      <c r="K280" s="1">
        <v>2</v>
      </c>
      <c r="L280" s="1">
        <v>0</v>
      </c>
      <c r="M280" s="1">
        <v>1</v>
      </c>
      <c r="N280" s="1">
        <v>1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2</v>
      </c>
      <c r="U280" s="1">
        <f t="shared" si="60"/>
        <v>345</v>
      </c>
      <c r="V280" s="1">
        <f t="shared" si="61"/>
        <v>167</v>
      </c>
      <c r="W280" s="1">
        <f t="shared" si="62"/>
        <v>89</v>
      </c>
      <c r="X280" s="1">
        <f t="shared" si="63"/>
        <v>31</v>
      </c>
      <c r="Y280" s="1">
        <f t="shared" si="64"/>
        <v>13</v>
      </c>
      <c r="Z280" s="1">
        <f t="shared" si="65"/>
        <v>4</v>
      </c>
      <c r="AA280" s="1">
        <f t="shared" si="66"/>
        <v>2</v>
      </c>
      <c r="AB280" s="1">
        <f t="shared" si="67"/>
        <v>2</v>
      </c>
      <c r="AC280" s="1">
        <f t="shared" si="68"/>
        <v>1</v>
      </c>
      <c r="AD280" s="1">
        <f t="shared" si="69"/>
        <v>0</v>
      </c>
      <c r="AE280" s="1">
        <f t="shared" si="70"/>
        <v>0</v>
      </c>
      <c r="AF280" s="1">
        <f t="shared" si="71"/>
        <v>0</v>
      </c>
      <c r="AG280" s="1">
        <f t="shared" si="72"/>
        <v>0</v>
      </c>
      <c r="AH280" s="1">
        <f t="shared" si="73"/>
        <v>0</v>
      </c>
      <c r="AI280" s="9">
        <f t="shared" si="74"/>
        <v>25.79710144927536</v>
      </c>
    </row>
    <row r="281" spans="1:35" ht="15">
      <c r="A281" s="1">
        <v>112098</v>
      </c>
      <c r="B281" s="1">
        <v>12</v>
      </c>
      <c r="C281" s="1">
        <v>18</v>
      </c>
      <c r="D281" s="2">
        <v>11.985</v>
      </c>
      <c r="E281" s="3">
        <v>3.5</v>
      </c>
      <c r="F281" s="1">
        <v>209</v>
      </c>
      <c r="G281" s="1">
        <v>107</v>
      </c>
      <c r="H281" s="1">
        <v>54</v>
      </c>
      <c r="I281" s="1">
        <v>20</v>
      </c>
      <c r="J281" s="1">
        <v>14</v>
      </c>
      <c r="K281" s="1">
        <v>6</v>
      </c>
      <c r="L281" s="1">
        <v>1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2</v>
      </c>
      <c r="U281" s="1">
        <f t="shared" si="60"/>
        <v>411</v>
      </c>
      <c r="V281" s="1">
        <f t="shared" si="61"/>
        <v>202</v>
      </c>
      <c r="W281" s="1">
        <f t="shared" si="62"/>
        <v>95</v>
      </c>
      <c r="X281" s="1">
        <f t="shared" si="63"/>
        <v>41</v>
      </c>
      <c r="Y281" s="1">
        <f t="shared" si="64"/>
        <v>21</v>
      </c>
      <c r="Z281" s="1">
        <f t="shared" si="65"/>
        <v>7</v>
      </c>
      <c r="AA281" s="1">
        <f t="shared" si="66"/>
        <v>1</v>
      </c>
      <c r="AB281" s="1">
        <f t="shared" si="67"/>
        <v>0</v>
      </c>
      <c r="AC281" s="1">
        <f t="shared" si="68"/>
        <v>0</v>
      </c>
      <c r="AD281" s="1">
        <f t="shared" si="69"/>
        <v>0</v>
      </c>
      <c r="AE281" s="1">
        <f t="shared" si="70"/>
        <v>0</v>
      </c>
      <c r="AF281" s="1">
        <f t="shared" si="71"/>
        <v>0</v>
      </c>
      <c r="AG281" s="1">
        <f t="shared" si="72"/>
        <v>0</v>
      </c>
      <c r="AH281" s="1">
        <f t="shared" si="73"/>
        <v>0</v>
      </c>
      <c r="AI281" s="9">
        <f t="shared" si="74"/>
        <v>23.114355231143552</v>
      </c>
    </row>
    <row r="282" spans="1:35" ht="15">
      <c r="A282" s="1">
        <v>112098</v>
      </c>
      <c r="B282" s="1">
        <v>12</v>
      </c>
      <c r="C282" s="1">
        <v>19</v>
      </c>
      <c r="D282" s="2">
        <v>12.02</v>
      </c>
      <c r="E282" s="3">
        <v>4.5</v>
      </c>
      <c r="F282" s="1">
        <v>263</v>
      </c>
      <c r="G282" s="1">
        <v>126</v>
      </c>
      <c r="H282" s="1">
        <v>61</v>
      </c>
      <c r="I282" s="1">
        <v>30</v>
      </c>
      <c r="J282" s="1">
        <v>11</v>
      </c>
      <c r="K282" s="1">
        <v>3</v>
      </c>
      <c r="L282" s="1">
        <v>2</v>
      </c>
      <c r="M282" s="1">
        <v>1</v>
      </c>
      <c r="N282" s="1">
        <v>1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2</v>
      </c>
      <c r="U282" s="1">
        <f t="shared" si="60"/>
        <v>498</v>
      </c>
      <c r="V282" s="1">
        <f t="shared" si="61"/>
        <v>235</v>
      </c>
      <c r="W282" s="1">
        <f t="shared" si="62"/>
        <v>109</v>
      </c>
      <c r="X282" s="1">
        <f t="shared" si="63"/>
        <v>48</v>
      </c>
      <c r="Y282" s="1">
        <f t="shared" si="64"/>
        <v>18</v>
      </c>
      <c r="Z282" s="1">
        <f t="shared" si="65"/>
        <v>7</v>
      </c>
      <c r="AA282" s="1">
        <f t="shared" si="66"/>
        <v>4</v>
      </c>
      <c r="AB282" s="1">
        <f t="shared" si="67"/>
        <v>2</v>
      </c>
      <c r="AC282" s="1">
        <f t="shared" si="68"/>
        <v>1</v>
      </c>
      <c r="AD282" s="1">
        <f t="shared" si="69"/>
        <v>0</v>
      </c>
      <c r="AE282" s="1">
        <f t="shared" si="70"/>
        <v>0</v>
      </c>
      <c r="AF282" s="1">
        <f t="shared" si="71"/>
        <v>0</v>
      </c>
      <c r="AG282" s="1">
        <f t="shared" si="72"/>
        <v>0</v>
      </c>
      <c r="AH282" s="1">
        <f t="shared" si="73"/>
        <v>0</v>
      </c>
      <c r="AI282" s="9">
        <f t="shared" si="74"/>
        <v>21.88755020080321</v>
      </c>
    </row>
    <row r="283" spans="1:35" ht="15">
      <c r="A283" s="1">
        <v>112098</v>
      </c>
      <c r="B283" s="1">
        <v>12</v>
      </c>
      <c r="C283" s="1">
        <v>20</v>
      </c>
      <c r="D283" s="2">
        <v>12.065</v>
      </c>
      <c r="E283" s="3">
        <v>4.5</v>
      </c>
      <c r="F283" s="1">
        <v>290</v>
      </c>
      <c r="G283" s="1">
        <v>204</v>
      </c>
      <c r="H283" s="1">
        <v>145</v>
      </c>
      <c r="I283" s="1">
        <v>85</v>
      </c>
      <c r="J283" s="1">
        <v>53</v>
      </c>
      <c r="K283" s="1">
        <v>13</v>
      </c>
      <c r="L283" s="1">
        <v>3</v>
      </c>
      <c r="M283" s="1">
        <v>2</v>
      </c>
      <c r="N283" s="1">
        <v>2</v>
      </c>
      <c r="O283" s="1">
        <v>0</v>
      </c>
      <c r="P283" s="1">
        <v>0</v>
      </c>
      <c r="Q283" s="1">
        <v>0</v>
      </c>
      <c r="R283" s="1">
        <v>1</v>
      </c>
      <c r="S283" s="1">
        <v>0</v>
      </c>
      <c r="T283" s="1">
        <v>2</v>
      </c>
      <c r="U283" s="1">
        <f t="shared" si="60"/>
        <v>798</v>
      </c>
      <c r="V283" s="1">
        <f t="shared" si="61"/>
        <v>508</v>
      </c>
      <c r="W283" s="1">
        <f t="shared" si="62"/>
        <v>304</v>
      </c>
      <c r="X283" s="1">
        <f t="shared" si="63"/>
        <v>159</v>
      </c>
      <c r="Y283" s="1">
        <f t="shared" si="64"/>
        <v>74</v>
      </c>
      <c r="Z283" s="1">
        <f t="shared" si="65"/>
        <v>21</v>
      </c>
      <c r="AA283" s="1">
        <f t="shared" si="66"/>
        <v>8</v>
      </c>
      <c r="AB283" s="1">
        <f t="shared" si="67"/>
        <v>5</v>
      </c>
      <c r="AC283" s="1">
        <f t="shared" si="68"/>
        <v>3</v>
      </c>
      <c r="AD283" s="1">
        <f t="shared" si="69"/>
        <v>1</v>
      </c>
      <c r="AE283" s="1">
        <f t="shared" si="70"/>
        <v>1</v>
      </c>
      <c r="AF283" s="1">
        <f t="shared" si="71"/>
        <v>1</v>
      </c>
      <c r="AG283" s="1">
        <f t="shared" si="72"/>
        <v>1</v>
      </c>
      <c r="AH283" s="1">
        <f t="shared" si="73"/>
        <v>0</v>
      </c>
      <c r="AI283" s="9">
        <f t="shared" si="74"/>
        <v>38.095238095238095</v>
      </c>
    </row>
    <row r="284" spans="1:35" ht="15">
      <c r="A284" s="1">
        <v>112098</v>
      </c>
      <c r="B284" s="1">
        <v>12</v>
      </c>
      <c r="C284" s="1">
        <v>21</v>
      </c>
      <c r="D284" s="2">
        <v>12.11</v>
      </c>
      <c r="E284" s="3">
        <v>3.7</v>
      </c>
      <c r="F284" s="1">
        <v>573</v>
      </c>
      <c r="G284" s="1">
        <v>400</v>
      </c>
      <c r="H284" s="1">
        <v>271</v>
      </c>
      <c r="I284" s="1">
        <v>151</v>
      </c>
      <c r="J284" s="1">
        <v>91</v>
      </c>
      <c r="K284" s="1">
        <v>41</v>
      </c>
      <c r="L284" s="1">
        <v>14</v>
      </c>
      <c r="M284" s="1">
        <v>5</v>
      </c>
      <c r="N284" s="1">
        <v>3</v>
      </c>
      <c r="O284" s="1">
        <v>1</v>
      </c>
      <c r="P284" s="1">
        <v>0</v>
      </c>
      <c r="Q284" s="1">
        <v>0</v>
      </c>
      <c r="R284" s="1">
        <v>0</v>
      </c>
      <c r="S284" s="1">
        <v>0</v>
      </c>
      <c r="T284" s="1">
        <v>2</v>
      </c>
      <c r="U284" s="1">
        <f t="shared" si="60"/>
        <v>1550</v>
      </c>
      <c r="V284" s="1">
        <f t="shared" si="61"/>
        <v>977</v>
      </c>
      <c r="W284" s="1">
        <f t="shared" si="62"/>
        <v>577</v>
      </c>
      <c r="X284" s="1">
        <f t="shared" si="63"/>
        <v>306</v>
      </c>
      <c r="Y284" s="1">
        <f t="shared" si="64"/>
        <v>155</v>
      </c>
      <c r="Z284" s="1">
        <f t="shared" si="65"/>
        <v>64</v>
      </c>
      <c r="AA284" s="1">
        <f t="shared" si="66"/>
        <v>23</v>
      </c>
      <c r="AB284" s="1">
        <f t="shared" si="67"/>
        <v>9</v>
      </c>
      <c r="AC284" s="1">
        <f t="shared" si="68"/>
        <v>4</v>
      </c>
      <c r="AD284" s="1">
        <f t="shared" si="69"/>
        <v>1</v>
      </c>
      <c r="AE284" s="1">
        <f t="shared" si="70"/>
        <v>0</v>
      </c>
      <c r="AF284" s="1">
        <f t="shared" si="71"/>
        <v>0</v>
      </c>
      <c r="AG284" s="1">
        <f t="shared" si="72"/>
        <v>0</v>
      </c>
      <c r="AH284" s="1">
        <f t="shared" si="73"/>
        <v>0</v>
      </c>
      <c r="AI284" s="9">
        <f t="shared" si="74"/>
        <v>37.225806451612904</v>
      </c>
    </row>
    <row r="285" spans="1:35" ht="15">
      <c r="A285" s="1">
        <v>112098</v>
      </c>
      <c r="B285" s="1">
        <v>12</v>
      </c>
      <c r="C285" s="1">
        <v>22</v>
      </c>
      <c r="D285" s="2">
        <v>12.147</v>
      </c>
      <c r="E285" s="3">
        <v>3.7</v>
      </c>
      <c r="F285" s="1">
        <v>599</v>
      </c>
      <c r="G285" s="1">
        <v>387</v>
      </c>
      <c r="H285" s="1">
        <v>246</v>
      </c>
      <c r="I285" s="1">
        <v>138</v>
      </c>
      <c r="J285" s="1">
        <v>49</v>
      </c>
      <c r="K285" s="1">
        <v>23</v>
      </c>
      <c r="L285" s="1">
        <v>14</v>
      </c>
      <c r="M285" s="1">
        <v>6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2</v>
      </c>
      <c r="U285" s="1">
        <f t="shared" si="60"/>
        <v>1462</v>
      </c>
      <c r="V285" s="1">
        <f t="shared" si="61"/>
        <v>863</v>
      </c>
      <c r="W285" s="1">
        <f t="shared" si="62"/>
        <v>476</v>
      </c>
      <c r="X285" s="1">
        <f t="shared" si="63"/>
        <v>230</v>
      </c>
      <c r="Y285" s="1">
        <f t="shared" si="64"/>
        <v>92</v>
      </c>
      <c r="Z285" s="1">
        <f t="shared" si="65"/>
        <v>43</v>
      </c>
      <c r="AA285" s="1">
        <f t="shared" si="66"/>
        <v>20</v>
      </c>
      <c r="AB285" s="1">
        <f t="shared" si="67"/>
        <v>6</v>
      </c>
      <c r="AC285" s="1">
        <f t="shared" si="68"/>
        <v>0</v>
      </c>
      <c r="AD285" s="1">
        <f t="shared" si="69"/>
        <v>0</v>
      </c>
      <c r="AE285" s="1">
        <f t="shared" si="70"/>
        <v>0</v>
      </c>
      <c r="AF285" s="1">
        <f t="shared" si="71"/>
        <v>0</v>
      </c>
      <c r="AG285" s="1">
        <f t="shared" si="72"/>
        <v>0</v>
      </c>
      <c r="AH285" s="1">
        <f t="shared" si="73"/>
        <v>0</v>
      </c>
      <c r="AI285" s="9">
        <f t="shared" si="74"/>
        <v>32.55813953488372</v>
      </c>
    </row>
    <row r="286" spans="1:35" ht="15">
      <c r="A286" s="1">
        <v>112098</v>
      </c>
      <c r="B286" s="1">
        <v>12</v>
      </c>
      <c r="C286" s="1">
        <v>23</v>
      </c>
      <c r="D286" s="2">
        <v>12.184</v>
      </c>
      <c r="E286" s="3">
        <v>3.7</v>
      </c>
      <c r="F286" s="1">
        <v>218</v>
      </c>
      <c r="G286" s="1">
        <v>119</v>
      </c>
      <c r="H286" s="1">
        <v>100</v>
      </c>
      <c r="I286" s="1">
        <v>46</v>
      </c>
      <c r="J286" s="1">
        <v>26</v>
      </c>
      <c r="K286" s="1">
        <v>8</v>
      </c>
      <c r="L286" s="1">
        <v>2</v>
      </c>
      <c r="M286" s="1">
        <v>2</v>
      </c>
      <c r="N286" s="1">
        <v>0</v>
      </c>
      <c r="O286" s="1">
        <v>1</v>
      </c>
      <c r="P286" s="1">
        <v>0</v>
      </c>
      <c r="Q286" s="1">
        <v>0</v>
      </c>
      <c r="R286" s="1">
        <v>0</v>
      </c>
      <c r="S286" s="1">
        <v>0</v>
      </c>
      <c r="T286" s="1">
        <v>2</v>
      </c>
      <c r="U286" s="1">
        <f t="shared" si="60"/>
        <v>522</v>
      </c>
      <c r="V286" s="1">
        <f t="shared" si="61"/>
        <v>304</v>
      </c>
      <c r="W286" s="1">
        <f t="shared" si="62"/>
        <v>185</v>
      </c>
      <c r="X286" s="1">
        <f t="shared" si="63"/>
        <v>85</v>
      </c>
      <c r="Y286" s="1">
        <f t="shared" si="64"/>
        <v>39</v>
      </c>
      <c r="Z286" s="1">
        <f t="shared" si="65"/>
        <v>13</v>
      </c>
      <c r="AA286" s="1">
        <f t="shared" si="66"/>
        <v>5</v>
      </c>
      <c r="AB286" s="1">
        <f t="shared" si="67"/>
        <v>3</v>
      </c>
      <c r="AC286" s="1">
        <f t="shared" si="68"/>
        <v>1</v>
      </c>
      <c r="AD286" s="1">
        <f t="shared" si="69"/>
        <v>1</v>
      </c>
      <c r="AE286" s="1">
        <f t="shared" si="70"/>
        <v>0</v>
      </c>
      <c r="AF286" s="1">
        <f t="shared" si="71"/>
        <v>0</v>
      </c>
      <c r="AG286" s="1">
        <f t="shared" si="72"/>
        <v>0</v>
      </c>
      <c r="AH286" s="1">
        <f t="shared" si="73"/>
        <v>0</v>
      </c>
      <c r="AI286" s="9">
        <f t="shared" si="74"/>
        <v>35.440613026819925</v>
      </c>
    </row>
    <row r="287" spans="1:35" ht="15">
      <c r="A287" s="1">
        <v>112098</v>
      </c>
      <c r="B287" s="1">
        <v>12</v>
      </c>
      <c r="C287" s="1">
        <v>24</v>
      </c>
      <c r="D287" s="2">
        <v>12.221</v>
      </c>
      <c r="E287" s="3">
        <v>3.7</v>
      </c>
      <c r="F287" s="1">
        <v>160</v>
      </c>
      <c r="G287" s="1">
        <v>86</v>
      </c>
      <c r="H287" s="1">
        <v>44</v>
      </c>
      <c r="I287" s="1">
        <v>19</v>
      </c>
      <c r="J287" s="1">
        <v>7</v>
      </c>
      <c r="K287" s="1">
        <v>3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2</v>
      </c>
      <c r="U287" s="1">
        <f t="shared" si="60"/>
        <v>319</v>
      </c>
      <c r="V287" s="1">
        <f t="shared" si="61"/>
        <v>159</v>
      </c>
      <c r="W287" s="1">
        <f t="shared" si="62"/>
        <v>73</v>
      </c>
      <c r="X287" s="1">
        <f t="shared" si="63"/>
        <v>29</v>
      </c>
      <c r="Y287" s="1">
        <f t="shared" si="64"/>
        <v>10</v>
      </c>
      <c r="Z287" s="1">
        <f t="shared" si="65"/>
        <v>3</v>
      </c>
      <c r="AA287" s="1">
        <f t="shared" si="66"/>
        <v>0</v>
      </c>
      <c r="AB287" s="1">
        <f t="shared" si="67"/>
        <v>0</v>
      </c>
      <c r="AC287" s="1">
        <f t="shared" si="68"/>
        <v>0</v>
      </c>
      <c r="AD287" s="1">
        <f t="shared" si="69"/>
        <v>0</v>
      </c>
      <c r="AE287" s="1">
        <f t="shared" si="70"/>
        <v>0</v>
      </c>
      <c r="AF287" s="1">
        <f t="shared" si="71"/>
        <v>0</v>
      </c>
      <c r="AG287" s="1">
        <f t="shared" si="72"/>
        <v>0</v>
      </c>
      <c r="AH287" s="1">
        <f t="shared" si="73"/>
        <v>0</v>
      </c>
      <c r="AI287" s="9">
        <f t="shared" si="74"/>
        <v>22.884012539184955</v>
      </c>
    </row>
    <row r="288" spans="1:35" ht="15">
      <c r="A288" s="1">
        <v>112098</v>
      </c>
      <c r="B288" s="1">
        <v>12</v>
      </c>
      <c r="C288" s="1">
        <v>25</v>
      </c>
      <c r="D288" s="2">
        <v>12.258</v>
      </c>
      <c r="E288" s="3">
        <v>3.5</v>
      </c>
      <c r="F288" s="1">
        <v>103</v>
      </c>
      <c r="G288" s="1">
        <v>66</v>
      </c>
      <c r="H288" s="1">
        <v>37</v>
      </c>
      <c r="I288" s="1">
        <v>16</v>
      </c>
      <c r="J288" s="1">
        <v>10</v>
      </c>
      <c r="K288" s="1">
        <v>4</v>
      </c>
      <c r="L288" s="1">
        <v>1</v>
      </c>
      <c r="M288" s="1">
        <v>1</v>
      </c>
      <c r="N288" s="1">
        <v>1</v>
      </c>
      <c r="O288" s="1">
        <v>1</v>
      </c>
      <c r="P288" s="1">
        <v>0</v>
      </c>
      <c r="Q288" s="1">
        <v>1</v>
      </c>
      <c r="R288" s="1">
        <v>0</v>
      </c>
      <c r="S288" s="1">
        <v>0</v>
      </c>
      <c r="T288" s="1">
        <v>2</v>
      </c>
      <c r="U288" s="1">
        <f t="shared" si="60"/>
        <v>241</v>
      </c>
      <c r="V288" s="1">
        <f t="shared" si="61"/>
        <v>138</v>
      </c>
      <c r="W288" s="1">
        <f t="shared" si="62"/>
        <v>72</v>
      </c>
      <c r="X288" s="1">
        <f t="shared" si="63"/>
        <v>35</v>
      </c>
      <c r="Y288" s="1">
        <f t="shared" si="64"/>
        <v>19</v>
      </c>
      <c r="Z288" s="1">
        <f t="shared" si="65"/>
        <v>9</v>
      </c>
      <c r="AA288" s="1">
        <f t="shared" si="66"/>
        <v>5</v>
      </c>
      <c r="AB288" s="1">
        <f t="shared" si="67"/>
        <v>4</v>
      </c>
      <c r="AC288" s="1">
        <f t="shared" si="68"/>
        <v>3</v>
      </c>
      <c r="AD288" s="1">
        <f t="shared" si="69"/>
        <v>2</v>
      </c>
      <c r="AE288" s="1">
        <f t="shared" si="70"/>
        <v>1</v>
      </c>
      <c r="AF288" s="1">
        <f t="shared" si="71"/>
        <v>1</v>
      </c>
      <c r="AG288" s="1">
        <f t="shared" si="72"/>
        <v>0</v>
      </c>
      <c r="AH288" s="1">
        <f t="shared" si="73"/>
        <v>0</v>
      </c>
      <c r="AI288" s="9">
        <f t="shared" si="74"/>
        <v>29.87551867219917</v>
      </c>
    </row>
    <row r="289" spans="1:35" ht="15">
      <c r="A289" s="1">
        <v>112098</v>
      </c>
      <c r="B289" s="1">
        <v>12</v>
      </c>
      <c r="C289" s="1">
        <v>26</v>
      </c>
      <c r="D289" s="2">
        <v>12.293</v>
      </c>
      <c r="E289" s="3">
        <v>3</v>
      </c>
      <c r="F289" s="1">
        <v>79</v>
      </c>
      <c r="G289" s="1">
        <v>46</v>
      </c>
      <c r="H289" s="1">
        <v>19</v>
      </c>
      <c r="I289" s="1">
        <v>5</v>
      </c>
      <c r="J289" s="1">
        <v>6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2</v>
      </c>
      <c r="U289" s="1">
        <f t="shared" si="60"/>
        <v>155</v>
      </c>
      <c r="V289" s="1">
        <f t="shared" si="61"/>
        <v>76</v>
      </c>
      <c r="W289" s="1">
        <f t="shared" si="62"/>
        <v>30</v>
      </c>
      <c r="X289" s="1">
        <f t="shared" si="63"/>
        <v>11</v>
      </c>
      <c r="Y289" s="1">
        <f t="shared" si="64"/>
        <v>6</v>
      </c>
      <c r="Z289" s="1">
        <f t="shared" si="65"/>
        <v>0</v>
      </c>
      <c r="AA289" s="1">
        <f t="shared" si="66"/>
        <v>0</v>
      </c>
      <c r="AB289" s="1">
        <f t="shared" si="67"/>
        <v>0</v>
      </c>
      <c r="AC289" s="1">
        <f t="shared" si="68"/>
        <v>0</v>
      </c>
      <c r="AD289" s="1">
        <f t="shared" si="69"/>
        <v>0</v>
      </c>
      <c r="AE289" s="1">
        <f t="shared" si="70"/>
        <v>0</v>
      </c>
      <c r="AF289" s="1">
        <f t="shared" si="71"/>
        <v>0</v>
      </c>
      <c r="AG289" s="1">
        <f t="shared" si="72"/>
        <v>0</v>
      </c>
      <c r="AH289" s="1">
        <f t="shared" si="73"/>
        <v>0</v>
      </c>
      <c r="AI289" s="9">
        <f t="shared" si="74"/>
        <v>19.35483870967742</v>
      </c>
    </row>
    <row r="290" spans="1:35" ht="15">
      <c r="A290" s="1">
        <v>112098</v>
      </c>
      <c r="B290" s="1">
        <v>12</v>
      </c>
      <c r="C290" s="1">
        <v>27</v>
      </c>
      <c r="D290" s="2">
        <v>12.323</v>
      </c>
      <c r="E290" s="3">
        <v>4.5</v>
      </c>
      <c r="F290" s="1">
        <v>101</v>
      </c>
      <c r="G290" s="1">
        <v>62</v>
      </c>
      <c r="H290" s="1">
        <v>33</v>
      </c>
      <c r="I290" s="1">
        <v>20</v>
      </c>
      <c r="J290" s="1">
        <v>9</v>
      </c>
      <c r="K290" s="1">
        <v>1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2</v>
      </c>
      <c r="U290" s="1">
        <f t="shared" si="60"/>
        <v>226</v>
      </c>
      <c r="V290" s="1">
        <f t="shared" si="61"/>
        <v>125</v>
      </c>
      <c r="W290" s="1">
        <f t="shared" si="62"/>
        <v>63</v>
      </c>
      <c r="X290" s="1">
        <f t="shared" si="63"/>
        <v>30</v>
      </c>
      <c r="Y290" s="1">
        <f t="shared" si="64"/>
        <v>10</v>
      </c>
      <c r="Z290" s="1">
        <f t="shared" si="65"/>
        <v>1</v>
      </c>
      <c r="AA290" s="1">
        <f t="shared" si="66"/>
        <v>0</v>
      </c>
      <c r="AB290" s="1">
        <f t="shared" si="67"/>
        <v>0</v>
      </c>
      <c r="AC290" s="1">
        <f t="shared" si="68"/>
        <v>0</v>
      </c>
      <c r="AD290" s="1">
        <f t="shared" si="69"/>
        <v>0</v>
      </c>
      <c r="AE290" s="1">
        <f t="shared" si="70"/>
        <v>0</v>
      </c>
      <c r="AF290" s="1">
        <f t="shared" si="71"/>
        <v>0</v>
      </c>
      <c r="AG290" s="1">
        <f t="shared" si="72"/>
        <v>0</v>
      </c>
      <c r="AH290" s="1">
        <f t="shared" si="73"/>
        <v>0</v>
      </c>
      <c r="AI290" s="9">
        <f t="shared" si="74"/>
        <v>27.876106194690266</v>
      </c>
    </row>
    <row r="291" spans="1:35" ht="15">
      <c r="A291" s="1">
        <v>112098</v>
      </c>
      <c r="B291" s="1">
        <v>13</v>
      </c>
      <c r="C291" s="1">
        <v>1</v>
      </c>
      <c r="D291" s="2">
        <v>12.368</v>
      </c>
      <c r="E291" s="3">
        <v>5.2</v>
      </c>
      <c r="F291" s="1">
        <v>84</v>
      </c>
      <c r="G291" s="1">
        <v>71</v>
      </c>
      <c r="H291" s="1">
        <v>41</v>
      </c>
      <c r="I291" s="1">
        <v>27</v>
      </c>
      <c r="J291" s="1">
        <v>17</v>
      </c>
      <c r="K291" s="1">
        <v>8</v>
      </c>
      <c r="L291" s="1">
        <v>1</v>
      </c>
      <c r="M291" s="1">
        <v>1</v>
      </c>
      <c r="N291" s="1">
        <v>2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2</v>
      </c>
      <c r="U291" s="1">
        <f t="shared" si="60"/>
        <v>252</v>
      </c>
      <c r="V291" s="1">
        <f t="shared" si="61"/>
        <v>168</v>
      </c>
      <c r="W291" s="1">
        <f t="shared" si="62"/>
        <v>97</v>
      </c>
      <c r="X291" s="1">
        <f t="shared" si="63"/>
        <v>56</v>
      </c>
      <c r="Y291" s="1">
        <f t="shared" si="64"/>
        <v>29</v>
      </c>
      <c r="Z291" s="1">
        <f t="shared" si="65"/>
        <v>12</v>
      </c>
      <c r="AA291" s="1">
        <f t="shared" si="66"/>
        <v>4</v>
      </c>
      <c r="AB291" s="1">
        <f t="shared" si="67"/>
        <v>3</v>
      </c>
      <c r="AC291" s="1">
        <f t="shared" si="68"/>
        <v>2</v>
      </c>
      <c r="AD291" s="1">
        <f t="shared" si="69"/>
        <v>0</v>
      </c>
      <c r="AE291" s="1">
        <f t="shared" si="70"/>
        <v>0</v>
      </c>
      <c r="AF291" s="1">
        <f t="shared" si="71"/>
        <v>0</v>
      </c>
      <c r="AG291" s="1">
        <f t="shared" si="72"/>
        <v>0</v>
      </c>
      <c r="AH291" s="1">
        <f t="shared" si="73"/>
        <v>0</v>
      </c>
      <c r="AI291" s="9">
        <f t="shared" si="74"/>
        <v>38.492063492063494</v>
      </c>
    </row>
    <row r="292" spans="1:35" ht="15">
      <c r="A292" s="1">
        <v>112098</v>
      </c>
      <c r="B292" s="1">
        <v>13</v>
      </c>
      <c r="C292" s="1">
        <v>2</v>
      </c>
      <c r="D292" s="2">
        <v>12.42</v>
      </c>
      <c r="E292" s="3">
        <v>3.8</v>
      </c>
      <c r="F292" s="1">
        <v>216</v>
      </c>
      <c r="G292" s="1">
        <v>107</v>
      </c>
      <c r="H292" s="1">
        <v>64</v>
      </c>
      <c r="I292" s="1">
        <v>38</v>
      </c>
      <c r="J292" s="1">
        <v>19</v>
      </c>
      <c r="K292" s="1">
        <v>12</v>
      </c>
      <c r="L292" s="1">
        <v>12</v>
      </c>
      <c r="M292" s="1">
        <v>1</v>
      </c>
      <c r="N292" s="1">
        <v>1</v>
      </c>
      <c r="O292" s="1">
        <v>1</v>
      </c>
      <c r="P292" s="1">
        <v>1</v>
      </c>
      <c r="Q292" s="1">
        <v>0</v>
      </c>
      <c r="R292" s="1">
        <v>0</v>
      </c>
      <c r="S292" s="1">
        <v>0</v>
      </c>
      <c r="T292" s="1">
        <v>2</v>
      </c>
      <c r="U292" s="1">
        <f t="shared" si="60"/>
        <v>472</v>
      </c>
      <c r="V292" s="1">
        <f t="shared" si="61"/>
        <v>256</v>
      </c>
      <c r="W292" s="1">
        <f t="shared" si="62"/>
        <v>149</v>
      </c>
      <c r="X292" s="1">
        <f t="shared" si="63"/>
        <v>85</v>
      </c>
      <c r="Y292" s="1">
        <f t="shared" si="64"/>
        <v>47</v>
      </c>
      <c r="Z292" s="1">
        <f t="shared" si="65"/>
        <v>28</v>
      </c>
      <c r="AA292" s="1">
        <f t="shared" si="66"/>
        <v>16</v>
      </c>
      <c r="AB292" s="1">
        <f t="shared" si="67"/>
        <v>4</v>
      </c>
      <c r="AC292" s="1">
        <f t="shared" si="68"/>
        <v>3</v>
      </c>
      <c r="AD292" s="1">
        <f t="shared" si="69"/>
        <v>2</v>
      </c>
      <c r="AE292" s="1">
        <f t="shared" si="70"/>
        <v>1</v>
      </c>
      <c r="AF292" s="1">
        <f t="shared" si="71"/>
        <v>0</v>
      </c>
      <c r="AG292" s="1">
        <f t="shared" si="72"/>
        <v>0</v>
      </c>
      <c r="AH292" s="1">
        <f t="shared" si="73"/>
        <v>0</v>
      </c>
      <c r="AI292" s="9">
        <f t="shared" si="74"/>
        <v>31.56779661016949</v>
      </c>
    </row>
    <row r="293" spans="1:35" ht="15">
      <c r="A293" s="1">
        <v>112098</v>
      </c>
      <c r="B293" s="1">
        <v>13</v>
      </c>
      <c r="C293" s="1">
        <v>3</v>
      </c>
      <c r="D293" s="2">
        <v>12.458</v>
      </c>
      <c r="E293" s="3">
        <v>3.8</v>
      </c>
      <c r="F293" s="1">
        <v>127</v>
      </c>
      <c r="G293" s="1">
        <v>55</v>
      </c>
      <c r="H293" s="1">
        <v>41</v>
      </c>
      <c r="I293" s="1">
        <v>21</v>
      </c>
      <c r="J293" s="1">
        <v>20</v>
      </c>
      <c r="K293" s="1">
        <v>4</v>
      </c>
      <c r="L293" s="1">
        <v>2</v>
      </c>
      <c r="M293" s="1">
        <v>1</v>
      </c>
      <c r="N293" s="1">
        <v>0</v>
      </c>
      <c r="O293" s="1">
        <v>1</v>
      </c>
      <c r="P293" s="1">
        <v>0</v>
      </c>
      <c r="Q293" s="1">
        <v>0</v>
      </c>
      <c r="R293" s="1">
        <v>0</v>
      </c>
      <c r="S293" s="1">
        <v>0</v>
      </c>
      <c r="T293" s="1">
        <v>2</v>
      </c>
      <c r="U293" s="1">
        <f t="shared" si="60"/>
        <v>272</v>
      </c>
      <c r="V293" s="1">
        <f t="shared" si="61"/>
        <v>145</v>
      </c>
      <c r="W293" s="1">
        <f t="shared" si="62"/>
        <v>90</v>
      </c>
      <c r="X293" s="1">
        <f t="shared" si="63"/>
        <v>49</v>
      </c>
      <c r="Y293" s="1">
        <f t="shared" si="64"/>
        <v>28</v>
      </c>
      <c r="Z293" s="1">
        <f t="shared" si="65"/>
        <v>8</v>
      </c>
      <c r="AA293" s="1">
        <f t="shared" si="66"/>
        <v>4</v>
      </c>
      <c r="AB293" s="1">
        <f t="shared" si="67"/>
        <v>2</v>
      </c>
      <c r="AC293" s="1">
        <f t="shared" si="68"/>
        <v>1</v>
      </c>
      <c r="AD293" s="1">
        <f t="shared" si="69"/>
        <v>1</v>
      </c>
      <c r="AE293" s="1">
        <f t="shared" si="70"/>
        <v>0</v>
      </c>
      <c r="AF293" s="1">
        <f t="shared" si="71"/>
        <v>0</v>
      </c>
      <c r="AG293" s="1">
        <f t="shared" si="72"/>
        <v>0</v>
      </c>
      <c r="AH293" s="1">
        <f t="shared" si="73"/>
        <v>0</v>
      </c>
      <c r="AI293" s="9">
        <f t="shared" si="74"/>
        <v>33.088235294117645</v>
      </c>
    </row>
    <row r="294" spans="1:35" ht="15">
      <c r="A294" s="1">
        <v>112098</v>
      </c>
      <c r="B294" s="1">
        <v>13</v>
      </c>
      <c r="C294" s="1">
        <v>4</v>
      </c>
      <c r="D294" s="2">
        <v>12.496</v>
      </c>
      <c r="E294" s="3">
        <v>3.8</v>
      </c>
      <c r="F294" s="1">
        <v>188</v>
      </c>
      <c r="G294" s="1">
        <v>74</v>
      </c>
      <c r="H294" s="1">
        <v>39</v>
      </c>
      <c r="I294" s="1">
        <v>29</v>
      </c>
      <c r="J294" s="1">
        <v>22</v>
      </c>
      <c r="K294" s="1">
        <v>17</v>
      </c>
      <c r="L294" s="1">
        <v>5</v>
      </c>
      <c r="M294" s="1">
        <v>4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2</v>
      </c>
      <c r="U294" s="1">
        <f t="shared" si="60"/>
        <v>378</v>
      </c>
      <c r="V294" s="1">
        <f t="shared" si="61"/>
        <v>190</v>
      </c>
      <c r="W294" s="1">
        <f t="shared" si="62"/>
        <v>116</v>
      </c>
      <c r="X294" s="1">
        <f t="shared" si="63"/>
        <v>77</v>
      </c>
      <c r="Y294" s="1">
        <f t="shared" si="64"/>
        <v>48</v>
      </c>
      <c r="Z294" s="1">
        <f t="shared" si="65"/>
        <v>26</v>
      </c>
      <c r="AA294" s="1">
        <f t="shared" si="66"/>
        <v>9</v>
      </c>
      <c r="AB294" s="1">
        <f t="shared" si="67"/>
        <v>4</v>
      </c>
      <c r="AC294" s="1">
        <f t="shared" si="68"/>
        <v>0</v>
      </c>
      <c r="AD294" s="1">
        <f t="shared" si="69"/>
        <v>0</v>
      </c>
      <c r="AE294" s="1">
        <f t="shared" si="70"/>
        <v>0</v>
      </c>
      <c r="AF294" s="1">
        <f t="shared" si="71"/>
        <v>0</v>
      </c>
      <c r="AG294" s="1">
        <f t="shared" si="72"/>
        <v>0</v>
      </c>
      <c r="AH294" s="1">
        <f t="shared" si="73"/>
        <v>0</v>
      </c>
      <c r="AI294" s="9">
        <f t="shared" si="74"/>
        <v>30.687830687830687</v>
      </c>
    </row>
    <row r="295" spans="1:35" ht="15">
      <c r="A295" s="1">
        <v>112098</v>
      </c>
      <c r="B295" s="1">
        <v>13</v>
      </c>
      <c r="C295" s="1">
        <v>5</v>
      </c>
      <c r="D295" s="2">
        <v>12.534</v>
      </c>
      <c r="E295" s="3">
        <v>3.8</v>
      </c>
      <c r="F295" s="1">
        <v>179</v>
      </c>
      <c r="G295" s="1">
        <v>79</v>
      </c>
      <c r="H295" s="1">
        <v>45</v>
      </c>
      <c r="I295" s="1">
        <v>19</v>
      </c>
      <c r="J295" s="1">
        <v>12</v>
      </c>
      <c r="K295" s="1">
        <v>11</v>
      </c>
      <c r="L295" s="1">
        <v>0</v>
      </c>
      <c r="M295" s="1">
        <v>1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2</v>
      </c>
      <c r="U295" s="1">
        <f t="shared" si="60"/>
        <v>346</v>
      </c>
      <c r="V295" s="1">
        <f t="shared" si="61"/>
        <v>167</v>
      </c>
      <c r="W295" s="1">
        <f t="shared" si="62"/>
        <v>88</v>
      </c>
      <c r="X295" s="1">
        <f t="shared" si="63"/>
        <v>43</v>
      </c>
      <c r="Y295" s="1">
        <f t="shared" si="64"/>
        <v>24</v>
      </c>
      <c r="Z295" s="1">
        <f t="shared" si="65"/>
        <v>12</v>
      </c>
      <c r="AA295" s="1">
        <f t="shared" si="66"/>
        <v>1</v>
      </c>
      <c r="AB295" s="1">
        <f t="shared" si="67"/>
        <v>1</v>
      </c>
      <c r="AC295" s="1">
        <f t="shared" si="68"/>
        <v>0</v>
      </c>
      <c r="AD295" s="1">
        <f t="shared" si="69"/>
        <v>0</v>
      </c>
      <c r="AE295" s="1">
        <f t="shared" si="70"/>
        <v>0</v>
      </c>
      <c r="AF295" s="1">
        <f t="shared" si="71"/>
        <v>0</v>
      </c>
      <c r="AG295" s="1">
        <f t="shared" si="72"/>
        <v>0</v>
      </c>
      <c r="AH295" s="1">
        <f t="shared" si="73"/>
        <v>0</v>
      </c>
      <c r="AI295" s="9">
        <f t="shared" si="74"/>
        <v>25.43352601156069</v>
      </c>
    </row>
    <row r="296" spans="1:35" ht="15">
      <c r="A296" s="1">
        <v>112098</v>
      </c>
      <c r="B296" s="1">
        <v>13</v>
      </c>
      <c r="C296" s="1">
        <v>6</v>
      </c>
      <c r="D296" s="2">
        <v>12.572</v>
      </c>
      <c r="E296" s="3">
        <v>3.8</v>
      </c>
      <c r="F296" s="1">
        <v>134</v>
      </c>
      <c r="G296" s="1">
        <v>67</v>
      </c>
      <c r="H296" s="1">
        <v>34</v>
      </c>
      <c r="I296" s="1">
        <v>16</v>
      </c>
      <c r="J296" s="1">
        <v>5</v>
      </c>
      <c r="K296" s="1">
        <v>1</v>
      </c>
      <c r="L296" s="1">
        <v>0</v>
      </c>
      <c r="M296" s="1">
        <v>2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2</v>
      </c>
      <c r="U296" s="1">
        <f t="shared" si="60"/>
        <v>259</v>
      </c>
      <c r="V296" s="1">
        <f t="shared" si="61"/>
        <v>125</v>
      </c>
      <c r="W296" s="1">
        <f t="shared" si="62"/>
        <v>58</v>
      </c>
      <c r="X296" s="1">
        <f t="shared" si="63"/>
        <v>24</v>
      </c>
      <c r="Y296" s="1">
        <f t="shared" si="64"/>
        <v>8</v>
      </c>
      <c r="Z296" s="1">
        <f t="shared" si="65"/>
        <v>3</v>
      </c>
      <c r="AA296" s="1">
        <f t="shared" si="66"/>
        <v>2</v>
      </c>
      <c r="AB296" s="1">
        <f t="shared" si="67"/>
        <v>2</v>
      </c>
      <c r="AC296" s="1">
        <f t="shared" si="68"/>
        <v>0</v>
      </c>
      <c r="AD296" s="1">
        <f t="shared" si="69"/>
        <v>0</v>
      </c>
      <c r="AE296" s="1">
        <f t="shared" si="70"/>
        <v>0</v>
      </c>
      <c r="AF296" s="1">
        <f t="shared" si="71"/>
        <v>0</v>
      </c>
      <c r="AG296" s="1">
        <f t="shared" si="72"/>
        <v>0</v>
      </c>
      <c r="AH296" s="1">
        <f t="shared" si="73"/>
        <v>0</v>
      </c>
      <c r="AI296" s="9">
        <f t="shared" si="74"/>
        <v>22.393822393822393</v>
      </c>
    </row>
    <row r="297" spans="1:35" ht="15">
      <c r="A297" s="1">
        <v>112098</v>
      </c>
      <c r="B297" s="1">
        <v>13</v>
      </c>
      <c r="C297" s="1">
        <v>7</v>
      </c>
      <c r="D297" s="2">
        <v>12.61</v>
      </c>
      <c r="E297" s="3">
        <v>3.8</v>
      </c>
      <c r="F297" s="1">
        <v>106</v>
      </c>
      <c r="G297" s="1">
        <v>70</v>
      </c>
      <c r="H297" s="1">
        <v>36</v>
      </c>
      <c r="I297" s="1">
        <v>25</v>
      </c>
      <c r="J297" s="1">
        <v>21</v>
      </c>
      <c r="K297" s="1">
        <v>10</v>
      </c>
      <c r="L297" s="1">
        <v>4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2</v>
      </c>
      <c r="U297" s="1">
        <f t="shared" si="60"/>
        <v>272</v>
      </c>
      <c r="V297" s="1">
        <f t="shared" si="61"/>
        <v>166</v>
      </c>
      <c r="W297" s="1">
        <f t="shared" si="62"/>
        <v>96</v>
      </c>
      <c r="X297" s="1">
        <f t="shared" si="63"/>
        <v>60</v>
      </c>
      <c r="Y297" s="1">
        <f t="shared" si="64"/>
        <v>35</v>
      </c>
      <c r="Z297" s="1">
        <f t="shared" si="65"/>
        <v>14</v>
      </c>
      <c r="AA297" s="1">
        <f t="shared" si="66"/>
        <v>4</v>
      </c>
      <c r="AB297" s="1">
        <f t="shared" si="67"/>
        <v>0</v>
      </c>
      <c r="AC297" s="1">
        <f t="shared" si="68"/>
        <v>0</v>
      </c>
      <c r="AD297" s="1">
        <f t="shared" si="69"/>
        <v>0</v>
      </c>
      <c r="AE297" s="1">
        <f t="shared" si="70"/>
        <v>0</v>
      </c>
      <c r="AF297" s="1">
        <f t="shared" si="71"/>
        <v>0</v>
      </c>
      <c r="AG297" s="1">
        <f t="shared" si="72"/>
        <v>0</v>
      </c>
      <c r="AH297" s="1">
        <f t="shared" si="73"/>
        <v>0</v>
      </c>
      <c r="AI297" s="9">
        <f t="shared" si="74"/>
        <v>35.294117647058826</v>
      </c>
    </row>
    <row r="298" spans="1:35" ht="15">
      <c r="A298" s="1">
        <v>112098</v>
      </c>
      <c r="B298" s="1">
        <v>13</v>
      </c>
      <c r="C298" s="1">
        <v>8</v>
      </c>
      <c r="D298" s="2">
        <v>12.648</v>
      </c>
      <c r="E298" s="3">
        <v>3.8</v>
      </c>
      <c r="F298" s="1">
        <v>453</v>
      </c>
      <c r="G298" s="1">
        <v>242</v>
      </c>
      <c r="H298" s="1">
        <v>124</v>
      </c>
      <c r="I298" s="1">
        <v>87</v>
      </c>
      <c r="J298" s="1">
        <v>39</v>
      </c>
      <c r="K298" s="1">
        <v>11</v>
      </c>
      <c r="L298" s="1">
        <v>1</v>
      </c>
      <c r="M298" s="1">
        <v>2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1</v>
      </c>
      <c r="T298" s="1">
        <v>2</v>
      </c>
      <c r="U298" s="1">
        <f t="shared" si="60"/>
        <v>960</v>
      </c>
      <c r="V298" s="1">
        <f t="shared" si="61"/>
        <v>507</v>
      </c>
      <c r="W298" s="1">
        <f t="shared" si="62"/>
        <v>265</v>
      </c>
      <c r="X298" s="1">
        <f t="shared" si="63"/>
        <v>141</v>
      </c>
      <c r="Y298" s="1">
        <f t="shared" si="64"/>
        <v>54</v>
      </c>
      <c r="Z298" s="1">
        <f t="shared" si="65"/>
        <v>15</v>
      </c>
      <c r="AA298" s="1">
        <f t="shared" si="66"/>
        <v>4</v>
      </c>
      <c r="AB298" s="1">
        <f t="shared" si="67"/>
        <v>3</v>
      </c>
      <c r="AC298" s="1">
        <f t="shared" si="68"/>
        <v>1</v>
      </c>
      <c r="AD298" s="1">
        <f t="shared" si="69"/>
        <v>1</v>
      </c>
      <c r="AE298" s="1">
        <f t="shared" si="70"/>
        <v>1</v>
      </c>
      <c r="AF298" s="1">
        <f t="shared" si="71"/>
        <v>1</v>
      </c>
      <c r="AG298" s="1">
        <f t="shared" si="72"/>
        <v>1</v>
      </c>
      <c r="AH298" s="1">
        <f t="shared" si="73"/>
        <v>1</v>
      </c>
      <c r="AI298" s="9">
        <f t="shared" si="74"/>
        <v>27.604166666666668</v>
      </c>
    </row>
    <row r="299" spans="1:35" ht="15">
      <c r="A299" s="1">
        <v>112098</v>
      </c>
      <c r="B299" s="1">
        <v>13</v>
      </c>
      <c r="C299" s="1">
        <v>9</v>
      </c>
      <c r="D299" s="2">
        <v>12.686</v>
      </c>
      <c r="E299" s="3">
        <v>3.8</v>
      </c>
      <c r="F299" s="1">
        <v>351</v>
      </c>
      <c r="G299" s="1">
        <v>205</v>
      </c>
      <c r="H299" s="1">
        <v>132</v>
      </c>
      <c r="I299" s="1">
        <v>71</v>
      </c>
      <c r="J299" s="1">
        <v>51</v>
      </c>
      <c r="K299" s="1">
        <v>17</v>
      </c>
      <c r="L299" s="1">
        <v>3</v>
      </c>
      <c r="M299" s="1">
        <v>1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2</v>
      </c>
      <c r="U299" s="1">
        <f t="shared" si="60"/>
        <v>831</v>
      </c>
      <c r="V299" s="1">
        <f t="shared" si="61"/>
        <v>480</v>
      </c>
      <c r="W299" s="1">
        <f t="shared" si="62"/>
        <v>275</v>
      </c>
      <c r="X299" s="1">
        <f t="shared" si="63"/>
        <v>143</v>
      </c>
      <c r="Y299" s="1">
        <f t="shared" si="64"/>
        <v>72</v>
      </c>
      <c r="Z299" s="1">
        <f t="shared" si="65"/>
        <v>21</v>
      </c>
      <c r="AA299" s="1">
        <f t="shared" si="66"/>
        <v>4</v>
      </c>
      <c r="AB299" s="1">
        <f t="shared" si="67"/>
        <v>1</v>
      </c>
      <c r="AC299" s="1">
        <f t="shared" si="68"/>
        <v>0</v>
      </c>
      <c r="AD299" s="1">
        <f t="shared" si="69"/>
        <v>0</v>
      </c>
      <c r="AE299" s="1">
        <f t="shared" si="70"/>
        <v>0</v>
      </c>
      <c r="AF299" s="1">
        <f t="shared" si="71"/>
        <v>0</v>
      </c>
      <c r="AG299" s="1">
        <f t="shared" si="72"/>
        <v>0</v>
      </c>
      <c r="AH299" s="1">
        <f t="shared" si="73"/>
        <v>0</v>
      </c>
      <c r="AI299" s="9">
        <f t="shared" si="74"/>
        <v>33.092659446450064</v>
      </c>
    </row>
    <row r="300" spans="1:35" ht="15">
      <c r="A300" s="1">
        <v>112098</v>
      </c>
      <c r="B300" s="1">
        <v>13</v>
      </c>
      <c r="C300" s="1">
        <v>10</v>
      </c>
      <c r="D300" s="2">
        <v>12.724</v>
      </c>
      <c r="E300" s="3">
        <v>4</v>
      </c>
      <c r="F300" s="1">
        <v>527</v>
      </c>
      <c r="G300" s="1">
        <v>324</v>
      </c>
      <c r="H300" s="1">
        <v>195</v>
      </c>
      <c r="I300" s="1">
        <v>121</v>
      </c>
      <c r="J300" s="1">
        <v>56</v>
      </c>
      <c r="K300" s="1">
        <v>18</v>
      </c>
      <c r="L300" s="1">
        <v>8</v>
      </c>
      <c r="M300" s="1">
        <v>1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2</v>
      </c>
      <c r="U300" s="1">
        <f t="shared" si="60"/>
        <v>1250</v>
      </c>
      <c r="V300" s="1">
        <f t="shared" si="61"/>
        <v>723</v>
      </c>
      <c r="W300" s="1">
        <f t="shared" si="62"/>
        <v>399</v>
      </c>
      <c r="X300" s="1">
        <f t="shared" si="63"/>
        <v>204</v>
      </c>
      <c r="Y300" s="1">
        <f t="shared" si="64"/>
        <v>83</v>
      </c>
      <c r="Z300" s="1">
        <f t="shared" si="65"/>
        <v>27</v>
      </c>
      <c r="AA300" s="1">
        <f t="shared" si="66"/>
        <v>9</v>
      </c>
      <c r="AB300" s="1">
        <f t="shared" si="67"/>
        <v>1</v>
      </c>
      <c r="AC300" s="1">
        <f t="shared" si="68"/>
        <v>0</v>
      </c>
      <c r="AD300" s="1">
        <f t="shared" si="69"/>
        <v>0</v>
      </c>
      <c r="AE300" s="1">
        <f t="shared" si="70"/>
        <v>0</v>
      </c>
      <c r="AF300" s="1">
        <f t="shared" si="71"/>
        <v>0</v>
      </c>
      <c r="AG300" s="1">
        <f t="shared" si="72"/>
        <v>0</v>
      </c>
      <c r="AH300" s="1">
        <f t="shared" si="73"/>
        <v>0</v>
      </c>
      <c r="AI300" s="9">
        <f t="shared" si="74"/>
        <v>31.919999999999998</v>
      </c>
    </row>
    <row r="301" spans="1:35" ht="15">
      <c r="A301" s="1">
        <v>112098</v>
      </c>
      <c r="B301" s="1">
        <v>13</v>
      </c>
      <c r="C301" s="1">
        <v>11</v>
      </c>
      <c r="D301" s="2">
        <v>12.764</v>
      </c>
      <c r="E301" s="3">
        <v>5</v>
      </c>
      <c r="F301" s="1">
        <v>370</v>
      </c>
      <c r="G301" s="1">
        <v>252</v>
      </c>
      <c r="H301" s="1">
        <v>179</v>
      </c>
      <c r="I301" s="1">
        <v>120</v>
      </c>
      <c r="J301" s="1">
        <v>70</v>
      </c>
      <c r="K301" s="1">
        <v>21</v>
      </c>
      <c r="L301" s="1">
        <v>7</v>
      </c>
      <c r="M301" s="1">
        <v>2</v>
      </c>
      <c r="N301" s="1">
        <v>2</v>
      </c>
      <c r="O301" s="1">
        <v>0</v>
      </c>
      <c r="P301" s="1">
        <v>0</v>
      </c>
      <c r="Q301" s="1">
        <v>1</v>
      </c>
      <c r="R301" s="1">
        <v>0</v>
      </c>
      <c r="S301" s="1">
        <v>0</v>
      </c>
      <c r="T301" s="1">
        <v>2</v>
      </c>
      <c r="U301" s="1">
        <f t="shared" si="60"/>
        <v>1024</v>
      </c>
      <c r="V301" s="1">
        <f t="shared" si="61"/>
        <v>654</v>
      </c>
      <c r="W301" s="1">
        <f t="shared" si="62"/>
        <v>402</v>
      </c>
      <c r="X301" s="1">
        <f t="shared" si="63"/>
        <v>223</v>
      </c>
      <c r="Y301" s="1">
        <f t="shared" si="64"/>
        <v>103</v>
      </c>
      <c r="Z301" s="1">
        <f t="shared" si="65"/>
        <v>33</v>
      </c>
      <c r="AA301" s="1">
        <f t="shared" si="66"/>
        <v>12</v>
      </c>
      <c r="AB301" s="1">
        <f t="shared" si="67"/>
        <v>5</v>
      </c>
      <c r="AC301" s="1">
        <f t="shared" si="68"/>
        <v>3</v>
      </c>
      <c r="AD301" s="1">
        <f t="shared" si="69"/>
        <v>1</v>
      </c>
      <c r="AE301" s="1">
        <f t="shared" si="70"/>
        <v>1</v>
      </c>
      <c r="AF301" s="1">
        <f t="shared" si="71"/>
        <v>1</v>
      </c>
      <c r="AG301" s="1">
        <f t="shared" si="72"/>
        <v>0</v>
      </c>
      <c r="AH301" s="1">
        <f t="shared" si="73"/>
        <v>0</v>
      </c>
      <c r="AI301" s="9">
        <f t="shared" si="74"/>
        <v>39.2578125</v>
      </c>
    </row>
    <row r="302" spans="1:35" ht="15">
      <c r="A302" s="1">
        <v>112098</v>
      </c>
      <c r="B302" s="1">
        <v>13</v>
      </c>
      <c r="C302" s="1">
        <v>12</v>
      </c>
      <c r="D302" s="2">
        <v>12.814</v>
      </c>
      <c r="E302" s="3">
        <v>5</v>
      </c>
      <c r="F302" s="1">
        <v>285</v>
      </c>
      <c r="G302" s="1">
        <v>149</v>
      </c>
      <c r="H302" s="1">
        <v>104</v>
      </c>
      <c r="I302" s="1">
        <v>39</v>
      </c>
      <c r="J302" s="1">
        <v>19</v>
      </c>
      <c r="K302" s="1">
        <v>8</v>
      </c>
      <c r="L302" s="1">
        <v>2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2</v>
      </c>
      <c r="U302" s="1">
        <f t="shared" si="60"/>
        <v>606</v>
      </c>
      <c r="V302" s="1">
        <f t="shared" si="61"/>
        <v>321</v>
      </c>
      <c r="W302" s="1">
        <f t="shared" si="62"/>
        <v>172</v>
      </c>
      <c r="X302" s="1">
        <f t="shared" si="63"/>
        <v>68</v>
      </c>
      <c r="Y302" s="1">
        <f t="shared" si="64"/>
        <v>29</v>
      </c>
      <c r="Z302" s="1">
        <f t="shared" si="65"/>
        <v>10</v>
      </c>
      <c r="AA302" s="1">
        <f t="shared" si="66"/>
        <v>2</v>
      </c>
      <c r="AB302" s="1">
        <f t="shared" si="67"/>
        <v>0</v>
      </c>
      <c r="AC302" s="1">
        <f t="shared" si="68"/>
        <v>0</v>
      </c>
      <c r="AD302" s="1">
        <f t="shared" si="69"/>
        <v>0</v>
      </c>
      <c r="AE302" s="1">
        <f t="shared" si="70"/>
        <v>0</v>
      </c>
      <c r="AF302" s="1">
        <f t="shared" si="71"/>
        <v>0</v>
      </c>
      <c r="AG302" s="1">
        <f t="shared" si="72"/>
        <v>0</v>
      </c>
      <c r="AH302" s="1">
        <f t="shared" si="73"/>
        <v>0</v>
      </c>
      <c r="AI302" s="9">
        <f t="shared" si="74"/>
        <v>28.38283828382838</v>
      </c>
    </row>
    <row r="303" spans="1:35" ht="15">
      <c r="A303" s="1">
        <v>112098</v>
      </c>
      <c r="B303" s="1">
        <v>13</v>
      </c>
      <c r="C303" s="1">
        <v>13</v>
      </c>
      <c r="D303" s="2">
        <v>12.864</v>
      </c>
      <c r="E303" s="3">
        <v>3.7</v>
      </c>
      <c r="F303" s="1">
        <v>362</v>
      </c>
      <c r="G303" s="1">
        <v>227</v>
      </c>
      <c r="H303" s="1">
        <v>154</v>
      </c>
      <c r="I303" s="1">
        <v>89</v>
      </c>
      <c r="J303" s="1">
        <v>40</v>
      </c>
      <c r="K303" s="1">
        <v>17</v>
      </c>
      <c r="L303" s="1">
        <v>4</v>
      </c>
      <c r="M303" s="1">
        <v>3</v>
      </c>
      <c r="N303" s="1">
        <v>0</v>
      </c>
      <c r="O303" s="1">
        <v>1</v>
      </c>
      <c r="P303" s="1">
        <v>0</v>
      </c>
      <c r="Q303" s="1">
        <v>0</v>
      </c>
      <c r="R303" s="1">
        <v>0</v>
      </c>
      <c r="S303" s="1">
        <v>0</v>
      </c>
      <c r="T303" s="1">
        <v>2</v>
      </c>
      <c r="U303" s="1">
        <f t="shared" si="60"/>
        <v>897</v>
      </c>
      <c r="V303" s="1">
        <f t="shared" si="61"/>
        <v>535</v>
      </c>
      <c r="W303" s="1">
        <f t="shared" si="62"/>
        <v>308</v>
      </c>
      <c r="X303" s="1">
        <f t="shared" si="63"/>
        <v>154</v>
      </c>
      <c r="Y303" s="1">
        <f t="shared" si="64"/>
        <v>65</v>
      </c>
      <c r="Z303" s="1">
        <f t="shared" si="65"/>
        <v>25</v>
      </c>
      <c r="AA303" s="1">
        <f t="shared" si="66"/>
        <v>8</v>
      </c>
      <c r="AB303" s="1">
        <f t="shared" si="67"/>
        <v>4</v>
      </c>
      <c r="AC303" s="1">
        <f t="shared" si="68"/>
        <v>1</v>
      </c>
      <c r="AD303" s="1">
        <f t="shared" si="69"/>
        <v>1</v>
      </c>
      <c r="AE303" s="1">
        <f t="shared" si="70"/>
        <v>0</v>
      </c>
      <c r="AF303" s="1">
        <f t="shared" si="71"/>
        <v>0</v>
      </c>
      <c r="AG303" s="1">
        <f t="shared" si="72"/>
        <v>0</v>
      </c>
      <c r="AH303" s="1">
        <f t="shared" si="73"/>
        <v>0</v>
      </c>
      <c r="AI303" s="9">
        <f t="shared" si="74"/>
        <v>34.33667781493868</v>
      </c>
    </row>
    <row r="304" spans="1:35" ht="15">
      <c r="A304" s="1">
        <v>112098</v>
      </c>
      <c r="B304" s="1">
        <v>13</v>
      </c>
      <c r="C304" s="1">
        <v>14</v>
      </c>
      <c r="D304" s="2">
        <v>12.901</v>
      </c>
      <c r="E304" s="3">
        <v>3.7</v>
      </c>
      <c r="F304" s="1">
        <v>330</v>
      </c>
      <c r="G304" s="1">
        <v>202</v>
      </c>
      <c r="H304" s="1">
        <v>123</v>
      </c>
      <c r="I304" s="1">
        <v>79</v>
      </c>
      <c r="J304" s="1">
        <v>36</v>
      </c>
      <c r="K304" s="1">
        <v>19</v>
      </c>
      <c r="L304" s="1">
        <v>13</v>
      </c>
      <c r="M304" s="1">
        <v>0</v>
      </c>
      <c r="N304" s="1">
        <v>0</v>
      </c>
      <c r="O304" s="1">
        <v>0</v>
      </c>
      <c r="P304" s="1">
        <v>1</v>
      </c>
      <c r="Q304" s="1">
        <v>0</v>
      </c>
      <c r="R304" s="1">
        <v>0</v>
      </c>
      <c r="S304" s="1">
        <v>0</v>
      </c>
      <c r="T304" s="1">
        <v>2</v>
      </c>
      <c r="U304" s="1">
        <f t="shared" si="60"/>
        <v>803</v>
      </c>
      <c r="V304" s="1">
        <f t="shared" si="61"/>
        <v>473</v>
      </c>
      <c r="W304" s="1">
        <f t="shared" si="62"/>
        <v>271</v>
      </c>
      <c r="X304" s="1">
        <f t="shared" si="63"/>
        <v>148</v>
      </c>
      <c r="Y304" s="1">
        <f t="shared" si="64"/>
        <v>69</v>
      </c>
      <c r="Z304" s="1">
        <f t="shared" si="65"/>
        <v>33</v>
      </c>
      <c r="AA304" s="1">
        <f t="shared" si="66"/>
        <v>14</v>
      </c>
      <c r="AB304" s="1">
        <f t="shared" si="67"/>
        <v>1</v>
      </c>
      <c r="AC304" s="1">
        <f t="shared" si="68"/>
        <v>1</v>
      </c>
      <c r="AD304" s="1">
        <f t="shared" si="69"/>
        <v>1</v>
      </c>
      <c r="AE304" s="1">
        <f t="shared" si="70"/>
        <v>1</v>
      </c>
      <c r="AF304" s="1">
        <f t="shared" si="71"/>
        <v>0</v>
      </c>
      <c r="AG304" s="1">
        <f t="shared" si="72"/>
        <v>0</v>
      </c>
      <c r="AH304" s="1">
        <f t="shared" si="73"/>
        <v>0</v>
      </c>
      <c r="AI304" s="9">
        <f t="shared" si="74"/>
        <v>33.74844333748443</v>
      </c>
    </row>
    <row r="305" spans="1:35" ht="15">
      <c r="A305" s="1">
        <v>112098</v>
      </c>
      <c r="B305" s="1">
        <v>13</v>
      </c>
      <c r="C305" s="1">
        <v>15</v>
      </c>
      <c r="D305" s="2">
        <v>12.938</v>
      </c>
      <c r="E305" s="3">
        <v>3.7</v>
      </c>
      <c r="F305" s="1">
        <v>111</v>
      </c>
      <c r="G305" s="1">
        <v>60</v>
      </c>
      <c r="H305" s="1">
        <v>40</v>
      </c>
      <c r="I305" s="1">
        <v>31</v>
      </c>
      <c r="J305" s="1">
        <v>11</v>
      </c>
      <c r="K305" s="1">
        <v>3</v>
      </c>
      <c r="L305" s="1">
        <v>3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2</v>
      </c>
      <c r="U305" s="1">
        <f t="shared" si="60"/>
        <v>259</v>
      </c>
      <c r="V305" s="1">
        <f t="shared" si="61"/>
        <v>148</v>
      </c>
      <c r="W305" s="1">
        <f t="shared" si="62"/>
        <v>88</v>
      </c>
      <c r="X305" s="1">
        <f t="shared" si="63"/>
        <v>48</v>
      </c>
      <c r="Y305" s="1">
        <f t="shared" si="64"/>
        <v>17</v>
      </c>
      <c r="Z305" s="1">
        <f t="shared" si="65"/>
        <v>6</v>
      </c>
      <c r="AA305" s="1">
        <f t="shared" si="66"/>
        <v>3</v>
      </c>
      <c r="AB305" s="1">
        <f t="shared" si="67"/>
        <v>0</v>
      </c>
      <c r="AC305" s="1">
        <f t="shared" si="68"/>
        <v>0</v>
      </c>
      <c r="AD305" s="1">
        <f t="shared" si="69"/>
        <v>0</v>
      </c>
      <c r="AE305" s="1">
        <f t="shared" si="70"/>
        <v>0</v>
      </c>
      <c r="AF305" s="1">
        <f t="shared" si="71"/>
        <v>0</v>
      </c>
      <c r="AG305" s="1">
        <f t="shared" si="72"/>
        <v>0</v>
      </c>
      <c r="AH305" s="1">
        <f t="shared" si="73"/>
        <v>0</v>
      </c>
      <c r="AI305" s="9">
        <f t="shared" si="74"/>
        <v>33.97683397683397</v>
      </c>
    </row>
    <row r="306" spans="1:35" ht="15">
      <c r="A306" s="1">
        <v>112098</v>
      </c>
      <c r="B306" s="1">
        <v>13</v>
      </c>
      <c r="C306" s="1">
        <v>16</v>
      </c>
      <c r="D306" s="2">
        <v>12.975</v>
      </c>
      <c r="E306" s="3">
        <v>3.7</v>
      </c>
      <c r="F306" s="1">
        <v>76</v>
      </c>
      <c r="G306" s="1">
        <v>45</v>
      </c>
      <c r="H306" s="1">
        <v>21</v>
      </c>
      <c r="I306" s="1">
        <v>11</v>
      </c>
      <c r="J306" s="1">
        <v>5</v>
      </c>
      <c r="K306" s="1">
        <v>3</v>
      </c>
      <c r="L306" s="1">
        <v>1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2</v>
      </c>
      <c r="U306" s="1">
        <f t="shared" si="60"/>
        <v>162</v>
      </c>
      <c r="V306" s="1">
        <f t="shared" si="61"/>
        <v>86</v>
      </c>
      <c r="W306" s="1">
        <f t="shared" si="62"/>
        <v>41</v>
      </c>
      <c r="X306" s="1">
        <f t="shared" si="63"/>
        <v>20</v>
      </c>
      <c r="Y306" s="1">
        <f t="shared" si="64"/>
        <v>9</v>
      </c>
      <c r="Z306" s="1">
        <f t="shared" si="65"/>
        <v>4</v>
      </c>
      <c r="AA306" s="1">
        <f t="shared" si="66"/>
        <v>1</v>
      </c>
      <c r="AB306" s="1">
        <f t="shared" si="67"/>
        <v>0</v>
      </c>
      <c r="AC306" s="1">
        <f t="shared" si="68"/>
        <v>0</v>
      </c>
      <c r="AD306" s="1">
        <f t="shared" si="69"/>
        <v>0</v>
      </c>
      <c r="AE306" s="1">
        <f t="shared" si="70"/>
        <v>0</v>
      </c>
      <c r="AF306" s="1">
        <f t="shared" si="71"/>
        <v>0</v>
      </c>
      <c r="AG306" s="1">
        <f t="shared" si="72"/>
        <v>0</v>
      </c>
      <c r="AH306" s="1">
        <f t="shared" si="73"/>
        <v>0</v>
      </c>
      <c r="AI306" s="9">
        <f t="shared" si="74"/>
        <v>25.308641975308642</v>
      </c>
    </row>
    <row r="307" spans="1:35" ht="15">
      <c r="A307" s="1">
        <v>112098</v>
      </c>
      <c r="B307" s="1">
        <v>13</v>
      </c>
      <c r="C307" s="1">
        <v>17</v>
      </c>
      <c r="D307" s="2">
        <v>13.012</v>
      </c>
      <c r="E307" s="3">
        <v>3.7</v>
      </c>
      <c r="F307" s="1">
        <v>113</v>
      </c>
      <c r="G307" s="1">
        <v>52</v>
      </c>
      <c r="H307" s="1">
        <v>29</v>
      </c>
      <c r="I307" s="1">
        <v>20</v>
      </c>
      <c r="J307" s="1">
        <v>2</v>
      </c>
      <c r="K307" s="1">
        <v>5</v>
      </c>
      <c r="L307" s="1">
        <v>0</v>
      </c>
      <c r="M307" s="1">
        <v>0</v>
      </c>
      <c r="N307" s="1">
        <v>0</v>
      </c>
      <c r="O307" s="1">
        <v>1</v>
      </c>
      <c r="P307" s="1">
        <v>0</v>
      </c>
      <c r="Q307" s="1">
        <v>0</v>
      </c>
      <c r="R307" s="1">
        <v>0</v>
      </c>
      <c r="S307" s="1">
        <v>0</v>
      </c>
      <c r="T307" s="1">
        <v>2</v>
      </c>
      <c r="U307" s="1">
        <f t="shared" si="60"/>
        <v>222</v>
      </c>
      <c r="V307" s="1">
        <f t="shared" si="61"/>
        <v>109</v>
      </c>
      <c r="W307" s="1">
        <f t="shared" si="62"/>
        <v>57</v>
      </c>
      <c r="X307" s="1">
        <f t="shared" si="63"/>
        <v>28</v>
      </c>
      <c r="Y307" s="1">
        <f t="shared" si="64"/>
        <v>8</v>
      </c>
      <c r="Z307" s="1">
        <f t="shared" si="65"/>
        <v>6</v>
      </c>
      <c r="AA307" s="1">
        <f t="shared" si="66"/>
        <v>1</v>
      </c>
      <c r="AB307" s="1">
        <f t="shared" si="67"/>
        <v>1</v>
      </c>
      <c r="AC307" s="1">
        <f t="shared" si="68"/>
        <v>1</v>
      </c>
      <c r="AD307" s="1">
        <f t="shared" si="69"/>
        <v>1</v>
      </c>
      <c r="AE307" s="1">
        <f t="shared" si="70"/>
        <v>0</v>
      </c>
      <c r="AF307" s="1">
        <f t="shared" si="71"/>
        <v>0</v>
      </c>
      <c r="AG307" s="1">
        <f t="shared" si="72"/>
        <v>0</v>
      </c>
      <c r="AH307" s="1">
        <f t="shared" si="73"/>
        <v>0</v>
      </c>
      <c r="AI307" s="9">
        <f t="shared" si="74"/>
        <v>25.675675675675674</v>
      </c>
    </row>
    <row r="308" spans="1:35" ht="15">
      <c r="A308" s="1">
        <v>112098</v>
      </c>
      <c r="B308" s="1">
        <v>13</v>
      </c>
      <c r="C308" s="1">
        <v>18</v>
      </c>
      <c r="D308" s="2">
        <v>13.049</v>
      </c>
      <c r="E308" s="3">
        <v>3.7</v>
      </c>
      <c r="F308" s="1">
        <v>186</v>
      </c>
      <c r="G308" s="1">
        <v>80</v>
      </c>
      <c r="H308" s="1">
        <v>62</v>
      </c>
      <c r="I308" s="1">
        <v>37</v>
      </c>
      <c r="J308" s="1">
        <v>18</v>
      </c>
      <c r="K308" s="1">
        <v>12</v>
      </c>
      <c r="L308" s="1">
        <v>4</v>
      </c>
      <c r="M308" s="1">
        <v>2</v>
      </c>
      <c r="N308" s="1">
        <v>1</v>
      </c>
      <c r="O308" s="1">
        <v>2</v>
      </c>
      <c r="P308" s="1">
        <v>0</v>
      </c>
      <c r="Q308" s="1">
        <v>0</v>
      </c>
      <c r="R308" s="1">
        <v>0</v>
      </c>
      <c r="S308" s="1">
        <v>0</v>
      </c>
      <c r="T308" s="1">
        <v>2</v>
      </c>
      <c r="U308" s="1">
        <f t="shared" si="60"/>
        <v>404</v>
      </c>
      <c r="V308" s="1">
        <f t="shared" si="61"/>
        <v>218</v>
      </c>
      <c r="W308" s="1">
        <f t="shared" si="62"/>
        <v>138</v>
      </c>
      <c r="X308" s="1">
        <f t="shared" si="63"/>
        <v>76</v>
      </c>
      <c r="Y308" s="1">
        <f t="shared" si="64"/>
        <v>39</v>
      </c>
      <c r="Z308" s="1">
        <f t="shared" si="65"/>
        <v>21</v>
      </c>
      <c r="AA308" s="1">
        <f t="shared" si="66"/>
        <v>9</v>
      </c>
      <c r="AB308" s="1">
        <f t="shared" si="67"/>
        <v>5</v>
      </c>
      <c r="AC308" s="1">
        <f t="shared" si="68"/>
        <v>3</v>
      </c>
      <c r="AD308" s="1">
        <f t="shared" si="69"/>
        <v>2</v>
      </c>
      <c r="AE308" s="1">
        <f t="shared" si="70"/>
        <v>0</v>
      </c>
      <c r="AF308" s="1">
        <f t="shared" si="71"/>
        <v>0</v>
      </c>
      <c r="AG308" s="1">
        <f t="shared" si="72"/>
        <v>0</v>
      </c>
      <c r="AH308" s="1">
        <f t="shared" si="73"/>
        <v>0</v>
      </c>
      <c r="AI308" s="9">
        <f t="shared" si="74"/>
        <v>34.15841584158416</v>
      </c>
    </row>
    <row r="309" spans="1:35" ht="15">
      <c r="A309" s="1">
        <v>112098</v>
      </c>
      <c r="B309" s="1">
        <v>13</v>
      </c>
      <c r="C309" s="1">
        <v>19</v>
      </c>
      <c r="D309" s="2">
        <v>13.086</v>
      </c>
      <c r="E309" s="3">
        <v>3.7</v>
      </c>
      <c r="F309" s="1">
        <v>164</v>
      </c>
      <c r="G309" s="1">
        <v>50</v>
      </c>
      <c r="H309" s="1">
        <v>22</v>
      </c>
      <c r="I309" s="1">
        <v>13</v>
      </c>
      <c r="J309" s="1">
        <v>7</v>
      </c>
      <c r="K309" s="1">
        <v>1</v>
      </c>
      <c r="L309" s="1">
        <v>2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2</v>
      </c>
      <c r="U309" s="1">
        <f t="shared" si="60"/>
        <v>259</v>
      </c>
      <c r="V309" s="1">
        <f t="shared" si="61"/>
        <v>95</v>
      </c>
      <c r="W309" s="1">
        <f t="shared" si="62"/>
        <v>45</v>
      </c>
      <c r="X309" s="1">
        <f t="shared" si="63"/>
        <v>23</v>
      </c>
      <c r="Y309" s="1">
        <f t="shared" si="64"/>
        <v>10</v>
      </c>
      <c r="Z309" s="1">
        <f t="shared" si="65"/>
        <v>3</v>
      </c>
      <c r="AA309" s="1">
        <f t="shared" si="66"/>
        <v>2</v>
      </c>
      <c r="AB309" s="1">
        <f t="shared" si="67"/>
        <v>0</v>
      </c>
      <c r="AC309" s="1">
        <f t="shared" si="68"/>
        <v>0</v>
      </c>
      <c r="AD309" s="1">
        <f t="shared" si="69"/>
        <v>0</v>
      </c>
      <c r="AE309" s="1">
        <f t="shared" si="70"/>
        <v>0</v>
      </c>
      <c r="AF309" s="1">
        <f t="shared" si="71"/>
        <v>0</v>
      </c>
      <c r="AG309" s="1">
        <f t="shared" si="72"/>
        <v>0</v>
      </c>
      <c r="AH309" s="1">
        <f t="shared" si="73"/>
        <v>0</v>
      </c>
      <c r="AI309" s="9">
        <f t="shared" si="74"/>
        <v>17.374517374517374</v>
      </c>
    </row>
    <row r="310" spans="1:35" ht="15">
      <c r="A310" s="1">
        <v>112098</v>
      </c>
      <c r="B310" s="1">
        <v>13</v>
      </c>
      <c r="C310" s="1">
        <v>20</v>
      </c>
      <c r="D310" s="2">
        <v>13.123</v>
      </c>
      <c r="E310" s="3">
        <v>3.7</v>
      </c>
      <c r="F310" s="1">
        <v>170</v>
      </c>
      <c r="G310" s="1">
        <v>43</v>
      </c>
      <c r="H310" s="1">
        <v>19</v>
      </c>
      <c r="I310" s="1">
        <v>8</v>
      </c>
      <c r="J310" s="1">
        <v>7</v>
      </c>
      <c r="K310" s="1">
        <v>5</v>
      </c>
      <c r="L310" s="1">
        <v>3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2</v>
      </c>
      <c r="U310" s="1">
        <f t="shared" si="60"/>
        <v>255</v>
      </c>
      <c r="V310" s="1">
        <f t="shared" si="61"/>
        <v>85</v>
      </c>
      <c r="W310" s="1">
        <f t="shared" si="62"/>
        <v>42</v>
      </c>
      <c r="X310" s="1">
        <f t="shared" si="63"/>
        <v>23</v>
      </c>
      <c r="Y310" s="1">
        <f t="shared" si="64"/>
        <v>15</v>
      </c>
      <c r="Z310" s="1">
        <f t="shared" si="65"/>
        <v>8</v>
      </c>
      <c r="AA310" s="1">
        <f t="shared" si="66"/>
        <v>3</v>
      </c>
      <c r="AB310" s="1">
        <f t="shared" si="67"/>
        <v>0</v>
      </c>
      <c r="AC310" s="1">
        <f t="shared" si="68"/>
        <v>0</v>
      </c>
      <c r="AD310" s="1">
        <f t="shared" si="69"/>
        <v>0</v>
      </c>
      <c r="AE310" s="1">
        <f t="shared" si="70"/>
        <v>0</v>
      </c>
      <c r="AF310" s="1">
        <f t="shared" si="71"/>
        <v>0</v>
      </c>
      <c r="AG310" s="1">
        <f t="shared" si="72"/>
        <v>0</v>
      </c>
      <c r="AH310" s="1">
        <f t="shared" si="73"/>
        <v>0</v>
      </c>
      <c r="AI310" s="9">
        <f t="shared" si="74"/>
        <v>16.470588235294116</v>
      </c>
    </row>
    <row r="311" spans="1:35" ht="15">
      <c r="A311" s="1">
        <v>112098</v>
      </c>
      <c r="B311" s="1">
        <v>13</v>
      </c>
      <c r="C311" s="1">
        <v>21</v>
      </c>
      <c r="D311" s="2">
        <v>13.16</v>
      </c>
      <c r="E311" s="3">
        <v>3.7</v>
      </c>
      <c r="F311" s="1">
        <v>65</v>
      </c>
      <c r="G311" s="1">
        <v>21</v>
      </c>
      <c r="H311" s="1">
        <v>11</v>
      </c>
      <c r="I311" s="1">
        <v>5</v>
      </c>
      <c r="J311" s="1">
        <v>0</v>
      </c>
      <c r="K311" s="1">
        <v>2</v>
      </c>
      <c r="L311" s="1">
        <v>1</v>
      </c>
      <c r="M311" s="1">
        <v>0</v>
      </c>
      <c r="N311" s="1">
        <v>1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2</v>
      </c>
      <c r="U311" s="1">
        <f t="shared" si="60"/>
        <v>106</v>
      </c>
      <c r="V311" s="1">
        <f t="shared" si="61"/>
        <v>41</v>
      </c>
      <c r="W311" s="1">
        <f t="shared" si="62"/>
        <v>20</v>
      </c>
      <c r="X311" s="1">
        <f t="shared" si="63"/>
        <v>9</v>
      </c>
      <c r="Y311" s="1">
        <f t="shared" si="64"/>
        <v>4</v>
      </c>
      <c r="Z311" s="1">
        <f t="shared" si="65"/>
        <v>4</v>
      </c>
      <c r="AA311" s="1">
        <f t="shared" si="66"/>
        <v>2</v>
      </c>
      <c r="AB311" s="1">
        <f t="shared" si="67"/>
        <v>1</v>
      </c>
      <c r="AC311" s="1">
        <f t="shared" si="68"/>
        <v>1</v>
      </c>
      <c r="AD311" s="1">
        <f t="shared" si="69"/>
        <v>0</v>
      </c>
      <c r="AE311" s="1">
        <f t="shared" si="70"/>
        <v>0</v>
      </c>
      <c r="AF311" s="1">
        <f t="shared" si="71"/>
        <v>0</v>
      </c>
      <c r="AG311" s="1">
        <f t="shared" si="72"/>
        <v>0</v>
      </c>
      <c r="AH311" s="1">
        <f t="shared" si="73"/>
        <v>0</v>
      </c>
      <c r="AI311" s="9">
        <f t="shared" si="74"/>
        <v>18.867924528301888</v>
      </c>
    </row>
    <row r="312" spans="1:35" ht="15">
      <c r="A312" s="1">
        <v>112098</v>
      </c>
      <c r="B312" s="1">
        <v>13</v>
      </c>
      <c r="C312" s="1">
        <v>22</v>
      </c>
      <c r="D312" s="2">
        <v>13.197</v>
      </c>
      <c r="E312" s="3">
        <v>3.7</v>
      </c>
      <c r="F312" s="1">
        <v>211</v>
      </c>
      <c r="G312" s="1">
        <v>41</v>
      </c>
      <c r="H312" s="1">
        <v>9</v>
      </c>
      <c r="I312" s="1">
        <v>6</v>
      </c>
      <c r="J312" s="1">
        <v>6</v>
      </c>
      <c r="K312" s="1">
        <v>5</v>
      </c>
      <c r="L312" s="1">
        <v>1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2</v>
      </c>
      <c r="U312" s="1">
        <f t="shared" si="60"/>
        <v>279</v>
      </c>
      <c r="V312" s="1">
        <f t="shared" si="61"/>
        <v>68</v>
      </c>
      <c r="W312" s="1">
        <f t="shared" si="62"/>
        <v>27</v>
      </c>
      <c r="X312" s="1">
        <f t="shared" si="63"/>
        <v>18</v>
      </c>
      <c r="Y312" s="1">
        <f t="shared" si="64"/>
        <v>12</v>
      </c>
      <c r="Z312" s="1">
        <f t="shared" si="65"/>
        <v>6</v>
      </c>
      <c r="AA312" s="1">
        <f t="shared" si="66"/>
        <v>1</v>
      </c>
      <c r="AB312" s="1">
        <f t="shared" si="67"/>
        <v>0</v>
      </c>
      <c r="AC312" s="1">
        <f t="shared" si="68"/>
        <v>0</v>
      </c>
      <c r="AD312" s="1">
        <f t="shared" si="69"/>
        <v>0</v>
      </c>
      <c r="AE312" s="1">
        <f t="shared" si="70"/>
        <v>0</v>
      </c>
      <c r="AF312" s="1">
        <f t="shared" si="71"/>
        <v>0</v>
      </c>
      <c r="AG312" s="1">
        <f t="shared" si="72"/>
        <v>0</v>
      </c>
      <c r="AH312" s="1">
        <f t="shared" si="73"/>
        <v>0</v>
      </c>
      <c r="AI312" s="9">
        <f t="shared" si="74"/>
        <v>9.67741935483871</v>
      </c>
    </row>
    <row r="313" spans="1:35" ht="15">
      <c r="A313" s="1">
        <v>112098</v>
      </c>
      <c r="B313" s="1">
        <v>13</v>
      </c>
      <c r="C313" s="1">
        <v>23</v>
      </c>
      <c r="D313" s="2">
        <v>13.234</v>
      </c>
      <c r="E313" s="3">
        <v>3.7</v>
      </c>
      <c r="F313" s="1">
        <v>142</v>
      </c>
      <c r="G313" s="1">
        <v>38</v>
      </c>
      <c r="H313" s="1">
        <v>29</v>
      </c>
      <c r="I313" s="1">
        <v>11</v>
      </c>
      <c r="J313" s="1">
        <v>9</v>
      </c>
      <c r="K313" s="1">
        <v>3</v>
      </c>
      <c r="L313" s="1">
        <v>0</v>
      </c>
      <c r="M313" s="1">
        <v>2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2</v>
      </c>
      <c r="U313" s="1">
        <f t="shared" si="60"/>
        <v>234</v>
      </c>
      <c r="V313" s="1">
        <f t="shared" si="61"/>
        <v>92</v>
      </c>
      <c r="W313" s="1">
        <f t="shared" si="62"/>
        <v>54</v>
      </c>
      <c r="X313" s="1">
        <f t="shared" si="63"/>
        <v>25</v>
      </c>
      <c r="Y313" s="1">
        <f t="shared" si="64"/>
        <v>14</v>
      </c>
      <c r="Z313" s="1">
        <f t="shared" si="65"/>
        <v>5</v>
      </c>
      <c r="AA313" s="1">
        <f t="shared" si="66"/>
        <v>2</v>
      </c>
      <c r="AB313" s="1">
        <f t="shared" si="67"/>
        <v>2</v>
      </c>
      <c r="AC313" s="1">
        <f t="shared" si="68"/>
        <v>0</v>
      </c>
      <c r="AD313" s="1">
        <f t="shared" si="69"/>
        <v>0</v>
      </c>
      <c r="AE313" s="1">
        <f t="shared" si="70"/>
        <v>0</v>
      </c>
      <c r="AF313" s="1">
        <f t="shared" si="71"/>
        <v>0</v>
      </c>
      <c r="AG313" s="1">
        <f t="shared" si="72"/>
        <v>0</v>
      </c>
      <c r="AH313" s="1">
        <f t="shared" si="73"/>
        <v>0</v>
      </c>
      <c r="AI313" s="9">
        <f t="shared" si="74"/>
        <v>23.076923076923077</v>
      </c>
    </row>
    <row r="314" spans="1:35" ht="15">
      <c r="A314" s="1">
        <v>112098</v>
      </c>
      <c r="B314" s="1">
        <v>13</v>
      </c>
      <c r="C314" s="1">
        <v>24</v>
      </c>
      <c r="D314" s="2">
        <v>13.271</v>
      </c>
      <c r="E314" s="3">
        <v>3.7</v>
      </c>
      <c r="F314" s="1">
        <v>104</v>
      </c>
      <c r="G314" s="1">
        <v>47</v>
      </c>
      <c r="H314" s="1">
        <v>32</v>
      </c>
      <c r="I314" s="1">
        <v>16</v>
      </c>
      <c r="J314" s="1">
        <v>7</v>
      </c>
      <c r="K314" s="1">
        <v>4</v>
      </c>
      <c r="L314" s="1">
        <v>0</v>
      </c>
      <c r="M314" s="1">
        <v>1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2</v>
      </c>
      <c r="U314" s="1">
        <f t="shared" si="60"/>
        <v>211</v>
      </c>
      <c r="V314" s="1">
        <f t="shared" si="61"/>
        <v>107</v>
      </c>
      <c r="W314" s="1">
        <f t="shared" si="62"/>
        <v>60</v>
      </c>
      <c r="X314" s="1">
        <f t="shared" si="63"/>
        <v>28</v>
      </c>
      <c r="Y314" s="1">
        <f t="shared" si="64"/>
        <v>12</v>
      </c>
      <c r="Z314" s="1">
        <f t="shared" si="65"/>
        <v>5</v>
      </c>
      <c r="AA314" s="1">
        <f t="shared" si="66"/>
        <v>1</v>
      </c>
      <c r="AB314" s="1">
        <f t="shared" si="67"/>
        <v>1</v>
      </c>
      <c r="AC314" s="1">
        <f t="shared" si="68"/>
        <v>0</v>
      </c>
      <c r="AD314" s="1">
        <f t="shared" si="69"/>
        <v>0</v>
      </c>
      <c r="AE314" s="1">
        <f t="shared" si="70"/>
        <v>0</v>
      </c>
      <c r="AF314" s="1">
        <f t="shared" si="71"/>
        <v>0</v>
      </c>
      <c r="AG314" s="1">
        <f t="shared" si="72"/>
        <v>0</v>
      </c>
      <c r="AH314" s="1">
        <f t="shared" si="73"/>
        <v>0</v>
      </c>
      <c r="AI314" s="9">
        <f t="shared" si="74"/>
        <v>28.436018957345972</v>
      </c>
    </row>
    <row r="315" spans="1:35" ht="15">
      <c r="A315" s="1">
        <v>112098</v>
      </c>
      <c r="B315" s="1">
        <v>13</v>
      </c>
      <c r="C315" s="1">
        <v>25</v>
      </c>
      <c r="D315" s="2">
        <v>13.308</v>
      </c>
      <c r="E315" s="3">
        <v>4</v>
      </c>
      <c r="F315" s="1">
        <v>133</v>
      </c>
      <c r="G315" s="1">
        <v>72</v>
      </c>
      <c r="H315" s="1">
        <v>43</v>
      </c>
      <c r="I315" s="1">
        <v>15</v>
      </c>
      <c r="J315" s="1">
        <v>7</v>
      </c>
      <c r="K315" s="1">
        <v>1</v>
      </c>
      <c r="L315" s="1">
        <v>0</v>
      </c>
      <c r="M315" s="1">
        <v>1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2</v>
      </c>
      <c r="U315" s="1">
        <f t="shared" si="60"/>
        <v>272</v>
      </c>
      <c r="V315" s="1">
        <f t="shared" si="61"/>
        <v>139</v>
      </c>
      <c r="W315" s="1">
        <f t="shared" si="62"/>
        <v>67</v>
      </c>
      <c r="X315" s="1">
        <f t="shared" si="63"/>
        <v>24</v>
      </c>
      <c r="Y315" s="1">
        <f t="shared" si="64"/>
        <v>9</v>
      </c>
      <c r="Z315" s="1">
        <f t="shared" si="65"/>
        <v>2</v>
      </c>
      <c r="AA315" s="1">
        <f t="shared" si="66"/>
        <v>1</v>
      </c>
      <c r="AB315" s="1">
        <f t="shared" si="67"/>
        <v>1</v>
      </c>
      <c r="AC315" s="1">
        <f t="shared" si="68"/>
        <v>0</v>
      </c>
      <c r="AD315" s="1">
        <f t="shared" si="69"/>
        <v>0</v>
      </c>
      <c r="AE315" s="1">
        <f t="shared" si="70"/>
        <v>0</v>
      </c>
      <c r="AF315" s="1">
        <f t="shared" si="71"/>
        <v>0</v>
      </c>
      <c r="AG315" s="1">
        <f t="shared" si="72"/>
        <v>0</v>
      </c>
      <c r="AH315" s="1">
        <f t="shared" si="73"/>
        <v>0</v>
      </c>
      <c r="AI315" s="9">
        <f t="shared" si="74"/>
        <v>24.63235294117647</v>
      </c>
    </row>
    <row r="316" spans="1:35" ht="15">
      <c r="A316" s="1">
        <v>112098</v>
      </c>
      <c r="B316" s="1">
        <v>13</v>
      </c>
      <c r="C316" s="1">
        <v>26</v>
      </c>
      <c r="D316" s="2">
        <v>13.348</v>
      </c>
      <c r="E316" s="3">
        <v>5</v>
      </c>
      <c r="F316" s="1">
        <v>156</v>
      </c>
      <c r="G316" s="1">
        <v>73</v>
      </c>
      <c r="H316" s="1">
        <v>51</v>
      </c>
      <c r="I316" s="1">
        <v>24</v>
      </c>
      <c r="J316" s="1">
        <v>4</v>
      </c>
      <c r="K316" s="1">
        <v>3</v>
      </c>
      <c r="L316" s="1">
        <v>2</v>
      </c>
      <c r="M316" s="1">
        <v>1</v>
      </c>
      <c r="N316" s="1">
        <v>0</v>
      </c>
      <c r="O316" s="1">
        <v>0</v>
      </c>
      <c r="P316" s="1">
        <v>0</v>
      </c>
      <c r="Q316" s="1">
        <v>0</v>
      </c>
      <c r="R316" s="1">
        <v>1</v>
      </c>
      <c r="S316" s="1">
        <v>0</v>
      </c>
      <c r="T316" s="1">
        <v>2</v>
      </c>
      <c r="U316" s="1">
        <f t="shared" si="60"/>
        <v>315</v>
      </c>
      <c r="V316" s="1">
        <f t="shared" si="61"/>
        <v>159</v>
      </c>
      <c r="W316" s="1">
        <f t="shared" si="62"/>
        <v>86</v>
      </c>
      <c r="X316" s="1">
        <f t="shared" si="63"/>
        <v>35</v>
      </c>
      <c r="Y316" s="1">
        <f t="shared" si="64"/>
        <v>11</v>
      </c>
      <c r="Z316" s="1">
        <f t="shared" si="65"/>
        <v>7</v>
      </c>
      <c r="AA316" s="1">
        <f t="shared" si="66"/>
        <v>4</v>
      </c>
      <c r="AB316" s="1">
        <f t="shared" si="67"/>
        <v>2</v>
      </c>
      <c r="AC316" s="1">
        <f t="shared" si="68"/>
        <v>1</v>
      </c>
      <c r="AD316" s="1">
        <f t="shared" si="69"/>
        <v>1</v>
      </c>
      <c r="AE316" s="1">
        <f t="shared" si="70"/>
        <v>1</v>
      </c>
      <c r="AF316" s="1">
        <f t="shared" si="71"/>
        <v>1</v>
      </c>
      <c r="AG316" s="1">
        <f t="shared" si="72"/>
        <v>1</v>
      </c>
      <c r="AH316" s="1">
        <f t="shared" si="73"/>
        <v>0</v>
      </c>
      <c r="AI316" s="9">
        <f t="shared" si="74"/>
        <v>27.3015873015873</v>
      </c>
    </row>
    <row r="317" spans="1:35" ht="15">
      <c r="A317" s="1">
        <v>112398</v>
      </c>
      <c r="B317" s="1">
        <v>14</v>
      </c>
      <c r="C317" s="1">
        <v>1</v>
      </c>
      <c r="D317" s="2">
        <v>13.398</v>
      </c>
      <c r="E317" s="3">
        <v>5.5</v>
      </c>
      <c r="F317" s="1">
        <v>243</v>
      </c>
      <c r="G317" s="1">
        <v>141</v>
      </c>
      <c r="H317" s="1">
        <v>82</v>
      </c>
      <c r="I317" s="1">
        <v>39</v>
      </c>
      <c r="J317" s="1">
        <v>20</v>
      </c>
      <c r="K317" s="1">
        <v>6</v>
      </c>
      <c r="L317" s="1">
        <v>2</v>
      </c>
      <c r="M317" s="1">
        <v>1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2</v>
      </c>
      <c r="U317" s="1">
        <f t="shared" si="60"/>
        <v>534</v>
      </c>
      <c r="V317" s="1">
        <f t="shared" si="61"/>
        <v>291</v>
      </c>
      <c r="W317" s="1">
        <f t="shared" si="62"/>
        <v>150</v>
      </c>
      <c r="X317" s="1">
        <f t="shared" si="63"/>
        <v>68</v>
      </c>
      <c r="Y317" s="1">
        <f t="shared" si="64"/>
        <v>29</v>
      </c>
      <c r="Z317" s="1">
        <f t="shared" si="65"/>
        <v>9</v>
      </c>
      <c r="AA317" s="1">
        <f t="shared" si="66"/>
        <v>3</v>
      </c>
      <c r="AB317" s="1">
        <f t="shared" si="67"/>
        <v>1</v>
      </c>
      <c r="AC317" s="1">
        <f t="shared" si="68"/>
        <v>0</v>
      </c>
      <c r="AD317" s="1">
        <f t="shared" si="69"/>
        <v>0</v>
      </c>
      <c r="AE317" s="1">
        <f t="shared" si="70"/>
        <v>0</v>
      </c>
      <c r="AF317" s="1">
        <f t="shared" si="71"/>
        <v>0</v>
      </c>
      <c r="AG317" s="1">
        <f t="shared" si="72"/>
        <v>0</v>
      </c>
      <c r="AH317" s="1">
        <f t="shared" si="73"/>
        <v>0</v>
      </c>
      <c r="AI317" s="9">
        <f t="shared" si="74"/>
        <v>28.08988764044944</v>
      </c>
    </row>
    <row r="318" spans="1:35" ht="15">
      <c r="A318" s="1">
        <v>112398</v>
      </c>
      <c r="B318" s="1">
        <v>14</v>
      </c>
      <c r="C318" s="1">
        <v>2</v>
      </c>
      <c r="D318" s="2">
        <v>13.453</v>
      </c>
      <c r="E318" s="3">
        <v>4.5</v>
      </c>
      <c r="F318" s="1">
        <v>369</v>
      </c>
      <c r="G318" s="1">
        <v>211</v>
      </c>
      <c r="H318" s="1">
        <v>151</v>
      </c>
      <c r="I318" s="1">
        <v>101</v>
      </c>
      <c r="J318" s="1">
        <v>57</v>
      </c>
      <c r="K318" s="1">
        <v>25</v>
      </c>
      <c r="L318" s="1">
        <v>11</v>
      </c>
      <c r="M318" s="1">
        <v>2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1</v>
      </c>
      <c r="T318" s="1">
        <v>2</v>
      </c>
      <c r="U318" s="1">
        <f t="shared" si="60"/>
        <v>928</v>
      </c>
      <c r="V318" s="1">
        <f t="shared" si="61"/>
        <v>559</v>
      </c>
      <c r="W318" s="1">
        <f t="shared" si="62"/>
        <v>348</v>
      </c>
      <c r="X318" s="1">
        <f t="shared" si="63"/>
        <v>197</v>
      </c>
      <c r="Y318" s="1">
        <f t="shared" si="64"/>
        <v>96</v>
      </c>
      <c r="Z318" s="1">
        <f t="shared" si="65"/>
        <v>39</v>
      </c>
      <c r="AA318" s="1">
        <f t="shared" si="66"/>
        <v>14</v>
      </c>
      <c r="AB318" s="1">
        <f t="shared" si="67"/>
        <v>3</v>
      </c>
      <c r="AC318" s="1">
        <f t="shared" si="68"/>
        <v>1</v>
      </c>
      <c r="AD318" s="1">
        <f t="shared" si="69"/>
        <v>1</v>
      </c>
      <c r="AE318" s="1">
        <f t="shared" si="70"/>
        <v>1</v>
      </c>
      <c r="AF318" s="1">
        <f t="shared" si="71"/>
        <v>1</v>
      </c>
      <c r="AG318" s="1">
        <f t="shared" si="72"/>
        <v>1</v>
      </c>
      <c r="AH318" s="1">
        <f t="shared" si="73"/>
        <v>1</v>
      </c>
      <c r="AI318" s="9">
        <f t="shared" si="74"/>
        <v>37.5</v>
      </c>
    </row>
    <row r="319" spans="1:35" ht="15">
      <c r="A319" s="1">
        <v>112398</v>
      </c>
      <c r="B319" s="1">
        <v>14</v>
      </c>
      <c r="C319" s="1">
        <v>3</v>
      </c>
      <c r="D319" s="2">
        <v>13.498</v>
      </c>
      <c r="E319" s="3">
        <v>4.5</v>
      </c>
      <c r="F319" s="1">
        <v>431</v>
      </c>
      <c r="G319" s="1">
        <v>234</v>
      </c>
      <c r="H319" s="1">
        <v>159</v>
      </c>
      <c r="I319" s="1">
        <v>86</v>
      </c>
      <c r="J319" s="1">
        <v>49</v>
      </c>
      <c r="K319" s="1">
        <v>14</v>
      </c>
      <c r="L319" s="1">
        <v>4</v>
      </c>
      <c r="M319" s="1">
        <v>2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1</v>
      </c>
      <c r="T319" s="1">
        <v>2</v>
      </c>
      <c r="U319" s="1">
        <f t="shared" si="60"/>
        <v>980</v>
      </c>
      <c r="V319" s="1">
        <f t="shared" si="61"/>
        <v>549</v>
      </c>
      <c r="W319" s="1">
        <f t="shared" si="62"/>
        <v>315</v>
      </c>
      <c r="X319" s="1">
        <f t="shared" si="63"/>
        <v>156</v>
      </c>
      <c r="Y319" s="1">
        <f t="shared" si="64"/>
        <v>70</v>
      </c>
      <c r="Z319" s="1">
        <f t="shared" si="65"/>
        <v>21</v>
      </c>
      <c r="AA319" s="1">
        <f t="shared" si="66"/>
        <v>7</v>
      </c>
      <c r="AB319" s="1">
        <f t="shared" si="67"/>
        <v>3</v>
      </c>
      <c r="AC319" s="1">
        <f t="shared" si="68"/>
        <v>1</v>
      </c>
      <c r="AD319" s="1">
        <f t="shared" si="69"/>
        <v>1</v>
      </c>
      <c r="AE319" s="1">
        <f t="shared" si="70"/>
        <v>1</v>
      </c>
      <c r="AF319" s="1">
        <f t="shared" si="71"/>
        <v>1</v>
      </c>
      <c r="AG319" s="1">
        <f t="shared" si="72"/>
        <v>1</v>
      </c>
      <c r="AH319" s="1">
        <f t="shared" si="73"/>
        <v>1</v>
      </c>
      <c r="AI319" s="9">
        <f t="shared" si="74"/>
        <v>32.142857142857146</v>
      </c>
    </row>
    <row r="320" spans="1:35" ht="15">
      <c r="A320" s="1">
        <v>112398</v>
      </c>
      <c r="B320" s="1">
        <v>14</v>
      </c>
      <c r="C320" s="1">
        <v>4</v>
      </c>
      <c r="D320" s="2">
        <v>13.543</v>
      </c>
      <c r="E320" s="3">
        <v>4.5</v>
      </c>
      <c r="F320" s="1">
        <v>172</v>
      </c>
      <c r="G320" s="1">
        <v>80</v>
      </c>
      <c r="H320" s="1">
        <v>46</v>
      </c>
      <c r="I320" s="1">
        <v>15</v>
      </c>
      <c r="J320" s="1">
        <v>6</v>
      </c>
      <c r="K320" s="1">
        <v>2</v>
      </c>
      <c r="L320" s="1">
        <v>1</v>
      </c>
      <c r="M320" s="1">
        <v>0</v>
      </c>
      <c r="N320" s="1">
        <v>0</v>
      </c>
      <c r="O320" s="1">
        <v>1</v>
      </c>
      <c r="P320" s="1">
        <v>0</v>
      </c>
      <c r="Q320" s="1">
        <v>0</v>
      </c>
      <c r="R320" s="1">
        <v>0</v>
      </c>
      <c r="S320" s="1">
        <v>0</v>
      </c>
      <c r="T320" s="1">
        <v>2</v>
      </c>
      <c r="U320" s="1">
        <f t="shared" si="60"/>
        <v>323</v>
      </c>
      <c r="V320" s="1">
        <f t="shared" si="61"/>
        <v>151</v>
      </c>
      <c r="W320" s="1">
        <f t="shared" si="62"/>
        <v>71</v>
      </c>
      <c r="X320" s="1">
        <f t="shared" si="63"/>
        <v>25</v>
      </c>
      <c r="Y320" s="1">
        <f t="shared" si="64"/>
        <v>10</v>
      </c>
      <c r="Z320" s="1">
        <f t="shared" si="65"/>
        <v>4</v>
      </c>
      <c r="AA320" s="1">
        <f t="shared" si="66"/>
        <v>2</v>
      </c>
      <c r="AB320" s="1">
        <f t="shared" si="67"/>
        <v>1</v>
      </c>
      <c r="AC320" s="1">
        <f t="shared" si="68"/>
        <v>1</v>
      </c>
      <c r="AD320" s="1">
        <f t="shared" si="69"/>
        <v>1</v>
      </c>
      <c r="AE320" s="1">
        <f t="shared" si="70"/>
        <v>0</v>
      </c>
      <c r="AF320" s="1">
        <f t="shared" si="71"/>
        <v>0</v>
      </c>
      <c r="AG320" s="1">
        <f t="shared" si="72"/>
        <v>0</v>
      </c>
      <c r="AH320" s="1">
        <f t="shared" si="73"/>
        <v>0</v>
      </c>
      <c r="AI320" s="9">
        <f t="shared" si="74"/>
        <v>21.981424148606813</v>
      </c>
    </row>
    <row r="321" spans="1:35" ht="15">
      <c r="A321" s="1">
        <v>112398</v>
      </c>
      <c r="B321" s="1">
        <v>14</v>
      </c>
      <c r="C321" s="1">
        <v>5</v>
      </c>
      <c r="D321" s="2">
        <v>13.588</v>
      </c>
      <c r="E321" s="3">
        <v>5.5</v>
      </c>
      <c r="F321" s="1">
        <v>112</v>
      </c>
      <c r="G321" s="1">
        <v>61</v>
      </c>
      <c r="H321" s="1">
        <v>25</v>
      </c>
      <c r="I321" s="1">
        <v>16</v>
      </c>
      <c r="J321" s="1">
        <v>4</v>
      </c>
      <c r="K321" s="1">
        <v>0</v>
      </c>
      <c r="L321" s="1">
        <v>1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2</v>
      </c>
      <c r="U321" s="1">
        <f t="shared" si="60"/>
        <v>219</v>
      </c>
      <c r="V321" s="1">
        <f t="shared" si="61"/>
        <v>107</v>
      </c>
      <c r="W321" s="1">
        <f t="shared" si="62"/>
        <v>46</v>
      </c>
      <c r="X321" s="1">
        <f t="shared" si="63"/>
        <v>21</v>
      </c>
      <c r="Y321" s="1">
        <f t="shared" si="64"/>
        <v>5</v>
      </c>
      <c r="Z321" s="1">
        <f t="shared" si="65"/>
        <v>1</v>
      </c>
      <c r="AA321" s="1">
        <f t="shared" si="66"/>
        <v>1</v>
      </c>
      <c r="AB321" s="1">
        <f t="shared" si="67"/>
        <v>0</v>
      </c>
      <c r="AC321" s="1">
        <f t="shared" si="68"/>
        <v>0</v>
      </c>
      <c r="AD321" s="1">
        <f t="shared" si="69"/>
        <v>0</v>
      </c>
      <c r="AE321" s="1">
        <f t="shared" si="70"/>
        <v>0</v>
      </c>
      <c r="AF321" s="1">
        <f t="shared" si="71"/>
        <v>0</v>
      </c>
      <c r="AG321" s="1">
        <f t="shared" si="72"/>
        <v>0</v>
      </c>
      <c r="AH321" s="1">
        <f t="shared" si="73"/>
        <v>0</v>
      </c>
      <c r="AI321" s="9">
        <f t="shared" si="74"/>
        <v>21.00456621004566</v>
      </c>
    </row>
    <row r="322" spans="1:35" ht="15">
      <c r="A322" s="1">
        <v>112398</v>
      </c>
      <c r="B322" s="1">
        <v>14</v>
      </c>
      <c r="C322" s="1">
        <v>6</v>
      </c>
      <c r="D322" s="2">
        <v>13.643</v>
      </c>
      <c r="E322" s="3">
        <v>5.5</v>
      </c>
      <c r="F322" s="1">
        <v>203</v>
      </c>
      <c r="G322" s="1">
        <v>87</v>
      </c>
      <c r="H322" s="1">
        <v>46</v>
      </c>
      <c r="I322" s="1">
        <v>22</v>
      </c>
      <c r="J322" s="1">
        <v>7</v>
      </c>
      <c r="K322" s="1">
        <v>4</v>
      </c>
      <c r="L322" s="1">
        <v>1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2</v>
      </c>
      <c r="U322" s="1">
        <f t="shared" si="60"/>
        <v>370</v>
      </c>
      <c r="V322" s="1">
        <f t="shared" si="61"/>
        <v>167</v>
      </c>
      <c r="W322" s="1">
        <f t="shared" si="62"/>
        <v>80</v>
      </c>
      <c r="X322" s="1">
        <f t="shared" si="63"/>
        <v>34</v>
      </c>
      <c r="Y322" s="1">
        <f t="shared" si="64"/>
        <v>12</v>
      </c>
      <c r="Z322" s="1">
        <f t="shared" si="65"/>
        <v>5</v>
      </c>
      <c r="AA322" s="1">
        <f t="shared" si="66"/>
        <v>1</v>
      </c>
      <c r="AB322" s="1">
        <f t="shared" si="67"/>
        <v>0</v>
      </c>
      <c r="AC322" s="1">
        <f t="shared" si="68"/>
        <v>0</v>
      </c>
      <c r="AD322" s="1">
        <f t="shared" si="69"/>
        <v>0</v>
      </c>
      <c r="AE322" s="1">
        <f t="shared" si="70"/>
        <v>0</v>
      </c>
      <c r="AF322" s="1">
        <f t="shared" si="71"/>
        <v>0</v>
      </c>
      <c r="AG322" s="1">
        <f t="shared" si="72"/>
        <v>0</v>
      </c>
      <c r="AH322" s="1">
        <f t="shared" si="73"/>
        <v>0</v>
      </c>
      <c r="AI322" s="9">
        <f t="shared" si="74"/>
        <v>21.62162162162162</v>
      </c>
    </row>
    <row r="323" spans="1:35" ht="15">
      <c r="A323" s="1">
        <v>112398</v>
      </c>
      <c r="B323" s="1">
        <v>14</v>
      </c>
      <c r="C323" s="1">
        <v>7</v>
      </c>
      <c r="D323" s="2">
        <v>13.698</v>
      </c>
      <c r="E323" s="3">
        <v>4</v>
      </c>
      <c r="F323" s="1">
        <v>137</v>
      </c>
      <c r="G323" s="1">
        <v>68</v>
      </c>
      <c r="H323" s="1">
        <v>31</v>
      </c>
      <c r="I323" s="1">
        <v>27</v>
      </c>
      <c r="J323" s="1">
        <v>11</v>
      </c>
      <c r="K323" s="1">
        <v>5</v>
      </c>
      <c r="L323" s="1">
        <v>3</v>
      </c>
      <c r="M323" s="1">
        <v>2</v>
      </c>
      <c r="N323" s="1">
        <v>0</v>
      </c>
      <c r="O323" s="1">
        <v>0</v>
      </c>
      <c r="P323" s="1">
        <v>0</v>
      </c>
      <c r="Q323" s="1">
        <v>1</v>
      </c>
      <c r="R323" s="1">
        <v>0</v>
      </c>
      <c r="S323" s="1">
        <v>0</v>
      </c>
      <c r="T323" s="1">
        <v>2</v>
      </c>
      <c r="U323" s="1">
        <f t="shared" si="60"/>
        <v>285</v>
      </c>
      <c r="V323" s="1">
        <f t="shared" si="61"/>
        <v>148</v>
      </c>
      <c r="W323" s="1">
        <f t="shared" si="62"/>
        <v>80</v>
      </c>
      <c r="X323" s="1">
        <f t="shared" si="63"/>
        <v>49</v>
      </c>
      <c r="Y323" s="1">
        <f t="shared" si="64"/>
        <v>22</v>
      </c>
      <c r="Z323" s="1">
        <f t="shared" si="65"/>
        <v>11</v>
      </c>
      <c r="AA323" s="1">
        <f t="shared" si="66"/>
        <v>6</v>
      </c>
      <c r="AB323" s="1">
        <f t="shared" si="67"/>
        <v>3</v>
      </c>
      <c r="AC323" s="1">
        <f t="shared" si="68"/>
        <v>1</v>
      </c>
      <c r="AD323" s="1">
        <f t="shared" si="69"/>
        <v>1</v>
      </c>
      <c r="AE323" s="1">
        <f t="shared" si="70"/>
        <v>1</v>
      </c>
      <c r="AF323" s="1">
        <f t="shared" si="71"/>
        <v>1</v>
      </c>
      <c r="AG323" s="1">
        <f t="shared" si="72"/>
        <v>0</v>
      </c>
      <c r="AH323" s="1">
        <f t="shared" si="73"/>
        <v>0</v>
      </c>
      <c r="AI323" s="9">
        <f t="shared" si="74"/>
        <v>28.07017543859649</v>
      </c>
    </row>
    <row r="324" spans="1:35" ht="15">
      <c r="A324" s="1">
        <v>112398</v>
      </c>
      <c r="B324" s="1">
        <v>14</v>
      </c>
      <c r="C324" s="1">
        <v>8</v>
      </c>
      <c r="D324" s="2">
        <v>13.738</v>
      </c>
      <c r="E324" s="3">
        <v>4</v>
      </c>
      <c r="F324" s="1">
        <v>54</v>
      </c>
      <c r="G324" s="1">
        <v>23</v>
      </c>
      <c r="H324" s="1">
        <v>21</v>
      </c>
      <c r="I324" s="1">
        <v>4</v>
      </c>
      <c r="J324" s="1">
        <v>1</v>
      </c>
      <c r="K324" s="1">
        <v>1</v>
      </c>
      <c r="L324" s="1">
        <v>0</v>
      </c>
      <c r="M324" s="1">
        <v>3</v>
      </c>
      <c r="N324" s="1">
        <v>1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2</v>
      </c>
      <c r="U324" s="1">
        <f t="shared" si="60"/>
        <v>108</v>
      </c>
      <c r="V324" s="1">
        <f t="shared" si="61"/>
        <v>54</v>
      </c>
      <c r="W324" s="1">
        <f t="shared" si="62"/>
        <v>31</v>
      </c>
      <c r="X324" s="1">
        <f t="shared" si="63"/>
        <v>10</v>
      </c>
      <c r="Y324" s="1">
        <f t="shared" si="64"/>
        <v>6</v>
      </c>
      <c r="Z324" s="1">
        <f t="shared" si="65"/>
        <v>5</v>
      </c>
      <c r="AA324" s="1">
        <f t="shared" si="66"/>
        <v>4</v>
      </c>
      <c r="AB324" s="1">
        <f t="shared" si="67"/>
        <v>4</v>
      </c>
      <c r="AC324" s="1">
        <f t="shared" si="68"/>
        <v>1</v>
      </c>
      <c r="AD324" s="1">
        <f t="shared" si="69"/>
        <v>0</v>
      </c>
      <c r="AE324" s="1">
        <f t="shared" si="70"/>
        <v>0</v>
      </c>
      <c r="AF324" s="1">
        <f t="shared" si="71"/>
        <v>0</v>
      </c>
      <c r="AG324" s="1">
        <f t="shared" si="72"/>
        <v>0</v>
      </c>
      <c r="AH324" s="1">
        <f t="shared" si="73"/>
        <v>0</v>
      </c>
      <c r="AI324" s="9">
        <f t="shared" si="74"/>
        <v>28.703703703703702</v>
      </c>
    </row>
    <row r="325" spans="1:35" ht="15">
      <c r="A325" s="1">
        <v>112398</v>
      </c>
      <c r="B325" s="1">
        <v>14</v>
      </c>
      <c r="C325" s="1">
        <v>9</v>
      </c>
      <c r="D325" s="2">
        <v>13.778</v>
      </c>
      <c r="E325" s="3">
        <v>4</v>
      </c>
      <c r="F325" s="1">
        <v>95</v>
      </c>
      <c r="G325" s="1">
        <v>57</v>
      </c>
      <c r="H325" s="1">
        <v>43</v>
      </c>
      <c r="I325" s="1">
        <v>36</v>
      </c>
      <c r="J325" s="1">
        <v>26</v>
      </c>
      <c r="K325" s="1">
        <v>10</v>
      </c>
      <c r="L325" s="1">
        <v>2</v>
      </c>
      <c r="M325" s="1">
        <v>1</v>
      </c>
      <c r="N325" s="1">
        <v>0</v>
      </c>
      <c r="O325" s="1">
        <v>0</v>
      </c>
      <c r="P325" s="1">
        <v>0</v>
      </c>
      <c r="Q325" s="1">
        <v>1</v>
      </c>
      <c r="R325" s="1">
        <v>0</v>
      </c>
      <c r="S325" s="1">
        <v>0</v>
      </c>
      <c r="T325" s="1">
        <v>2</v>
      </c>
      <c r="U325" s="1">
        <f t="shared" si="60"/>
        <v>271</v>
      </c>
      <c r="V325" s="1">
        <f t="shared" si="61"/>
        <v>176</v>
      </c>
      <c r="W325" s="1">
        <f t="shared" si="62"/>
        <v>119</v>
      </c>
      <c r="X325" s="1">
        <f t="shared" si="63"/>
        <v>76</v>
      </c>
      <c r="Y325" s="1">
        <f t="shared" si="64"/>
        <v>40</v>
      </c>
      <c r="Z325" s="1">
        <f t="shared" si="65"/>
        <v>14</v>
      </c>
      <c r="AA325" s="1">
        <f t="shared" si="66"/>
        <v>4</v>
      </c>
      <c r="AB325" s="1">
        <f t="shared" si="67"/>
        <v>2</v>
      </c>
      <c r="AC325" s="1">
        <f t="shared" si="68"/>
        <v>1</v>
      </c>
      <c r="AD325" s="1">
        <f t="shared" si="69"/>
        <v>1</v>
      </c>
      <c r="AE325" s="1">
        <f t="shared" si="70"/>
        <v>1</v>
      </c>
      <c r="AF325" s="1">
        <f t="shared" si="71"/>
        <v>1</v>
      </c>
      <c r="AG325" s="1">
        <f t="shared" si="72"/>
        <v>0</v>
      </c>
      <c r="AH325" s="1">
        <f t="shared" si="73"/>
        <v>0</v>
      </c>
      <c r="AI325" s="9">
        <f t="shared" si="74"/>
        <v>43.91143911439114</v>
      </c>
    </row>
    <row r="326" spans="1:35" ht="15">
      <c r="A326" s="1">
        <v>112398</v>
      </c>
      <c r="B326" s="1">
        <v>14</v>
      </c>
      <c r="C326" s="1">
        <v>10</v>
      </c>
      <c r="D326" s="2">
        <v>13.818</v>
      </c>
      <c r="E326" s="3">
        <v>4</v>
      </c>
      <c r="F326" s="1">
        <v>89</v>
      </c>
      <c r="G326" s="1">
        <v>48</v>
      </c>
      <c r="H326" s="1">
        <v>26</v>
      </c>
      <c r="I326" s="1">
        <v>14</v>
      </c>
      <c r="J326" s="1">
        <v>14</v>
      </c>
      <c r="K326" s="1">
        <v>3</v>
      </c>
      <c r="L326" s="1">
        <v>2</v>
      </c>
      <c r="M326" s="1">
        <v>2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2</v>
      </c>
      <c r="U326" s="1">
        <f t="shared" si="60"/>
        <v>198</v>
      </c>
      <c r="V326" s="1">
        <f t="shared" si="61"/>
        <v>109</v>
      </c>
      <c r="W326" s="1">
        <f t="shared" si="62"/>
        <v>61</v>
      </c>
      <c r="X326" s="1">
        <f t="shared" si="63"/>
        <v>35</v>
      </c>
      <c r="Y326" s="1">
        <f t="shared" si="64"/>
        <v>21</v>
      </c>
      <c r="Z326" s="1">
        <f t="shared" si="65"/>
        <v>7</v>
      </c>
      <c r="AA326" s="1">
        <f t="shared" si="66"/>
        <v>4</v>
      </c>
      <c r="AB326" s="1">
        <f t="shared" si="67"/>
        <v>2</v>
      </c>
      <c r="AC326" s="1">
        <f t="shared" si="68"/>
        <v>0</v>
      </c>
      <c r="AD326" s="1">
        <f t="shared" si="69"/>
        <v>0</v>
      </c>
      <c r="AE326" s="1">
        <f t="shared" si="70"/>
        <v>0</v>
      </c>
      <c r="AF326" s="1">
        <f t="shared" si="71"/>
        <v>0</v>
      </c>
      <c r="AG326" s="1">
        <f t="shared" si="72"/>
        <v>0</v>
      </c>
      <c r="AH326" s="1">
        <f t="shared" si="73"/>
        <v>0</v>
      </c>
      <c r="AI326" s="9">
        <f t="shared" si="74"/>
        <v>30.808080808080806</v>
      </c>
    </row>
    <row r="327" spans="1:35" ht="15">
      <c r="A327" s="1">
        <v>112398</v>
      </c>
      <c r="B327" s="1">
        <v>14</v>
      </c>
      <c r="C327" s="1">
        <v>11</v>
      </c>
      <c r="D327" s="2">
        <v>13.858</v>
      </c>
      <c r="E327" s="3">
        <v>4</v>
      </c>
      <c r="F327" s="1">
        <v>116</v>
      </c>
      <c r="G327" s="1">
        <v>60</v>
      </c>
      <c r="H327" s="1">
        <v>39</v>
      </c>
      <c r="I327" s="1">
        <v>19</v>
      </c>
      <c r="J327" s="1">
        <v>16</v>
      </c>
      <c r="K327" s="1">
        <v>3</v>
      </c>
      <c r="L327" s="1">
        <v>1</v>
      </c>
      <c r="M327" s="1">
        <v>0</v>
      </c>
      <c r="N327" s="1">
        <v>2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2</v>
      </c>
      <c r="U327" s="1">
        <f t="shared" si="60"/>
        <v>256</v>
      </c>
      <c r="V327" s="1">
        <f t="shared" si="61"/>
        <v>140</v>
      </c>
      <c r="W327" s="1">
        <f t="shared" si="62"/>
        <v>80</v>
      </c>
      <c r="X327" s="1">
        <f t="shared" si="63"/>
        <v>41</v>
      </c>
      <c r="Y327" s="1">
        <f t="shared" si="64"/>
        <v>22</v>
      </c>
      <c r="Z327" s="1">
        <f t="shared" si="65"/>
        <v>6</v>
      </c>
      <c r="AA327" s="1">
        <f t="shared" si="66"/>
        <v>3</v>
      </c>
      <c r="AB327" s="1">
        <f t="shared" si="67"/>
        <v>2</v>
      </c>
      <c r="AC327" s="1">
        <f t="shared" si="68"/>
        <v>2</v>
      </c>
      <c r="AD327" s="1">
        <f t="shared" si="69"/>
        <v>0</v>
      </c>
      <c r="AE327" s="1">
        <f t="shared" si="70"/>
        <v>0</v>
      </c>
      <c r="AF327" s="1">
        <f t="shared" si="71"/>
        <v>0</v>
      </c>
      <c r="AG327" s="1">
        <f t="shared" si="72"/>
        <v>0</v>
      </c>
      <c r="AH327" s="1">
        <f t="shared" si="73"/>
        <v>0</v>
      </c>
      <c r="AI327" s="9">
        <f t="shared" si="74"/>
        <v>31.25</v>
      </c>
    </row>
    <row r="328" spans="1:35" ht="15">
      <c r="A328" s="1">
        <v>112398</v>
      </c>
      <c r="B328" s="1">
        <v>14</v>
      </c>
      <c r="C328" s="1">
        <v>12</v>
      </c>
      <c r="D328" s="2">
        <v>13.898</v>
      </c>
      <c r="E328" s="3">
        <v>4</v>
      </c>
      <c r="F328" s="1">
        <v>81</v>
      </c>
      <c r="G328" s="1">
        <v>38</v>
      </c>
      <c r="H328" s="1">
        <v>18</v>
      </c>
      <c r="I328" s="1">
        <v>14</v>
      </c>
      <c r="J328" s="1">
        <v>8</v>
      </c>
      <c r="K328" s="1">
        <v>1</v>
      </c>
      <c r="L328" s="1">
        <v>2</v>
      </c>
      <c r="M328" s="1">
        <v>2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2</v>
      </c>
      <c r="U328" s="1">
        <f t="shared" si="60"/>
        <v>164</v>
      </c>
      <c r="V328" s="1">
        <f t="shared" si="61"/>
        <v>83</v>
      </c>
      <c r="W328" s="1">
        <f t="shared" si="62"/>
        <v>45</v>
      </c>
      <c r="X328" s="1">
        <f t="shared" si="63"/>
        <v>27</v>
      </c>
      <c r="Y328" s="1">
        <f t="shared" si="64"/>
        <v>13</v>
      </c>
      <c r="Z328" s="1">
        <f t="shared" si="65"/>
        <v>5</v>
      </c>
      <c r="AA328" s="1">
        <f t="shared" si="66"/>
        <v>4</v>
      </c>
      <c r="AB328" s="1">
        <f t="shared" si="67"/>
        <v>2</v>
      </c>
      <c r="AC328" s="1">
        <f t="shared" si="68"/>
        <v>0</v>
      </c>
      <c r="AD328" s="1">
        <f t="shared" si="69"/>
        <v>0</v>
      </c>
      <c r="AE328" s="1">
        <f t="shared" si="70"/>
        <v>0</v>
      </c>
      <c r="AF328" s="1">
        <f t="shared" si="71"/>
        <v>0</v>
      </c>
      <c r="AG328" s="1">
        <f t="shared" si="72"/>
        <v>0</v>
      </c>
      <c r="AH328" s="1">
        <f t="shared" si="73"/>
        <v>0</v>
      </c>
      <c r="AI328" s="9">
        <f t="shared" si="74"/>
        <v>27.439024390243905</v>
      </c>
    </row>
    <row r="329" spans="1:35" ht="15">
      <c r="A329" s="1">
        <v>112398</v>
      </c>
      <c r="B329" s="1">
        <v>14</v>
      </c>
      <c r="C329" s="1">
        <v>13</v>
      </c>
      <c r="D329" s="2">
        <v>13.938</v>
      </c>
      <c r="E329" s="3">
        <v>4</v>
      </c>
      <c r="F329" s="1">
        <v>137</v>
      </c>
      <c r="G329" s="1">
        <v>62</v>
      </c>
      <c r="H329" s="1">
        <v>42</v>
      </c>
      <c r="I329" s="1">
        <v>21</v>
      </c>
      <c r="J329" s="1">
        <v>12</v>
      </c>
      <c r="K329" s="1">
        <v>5</v>
      </c>
      <c r="L329" s="1">
        <v>1</v>
      </c>
      <c r="M329" s="1">
        <v>2</v>
      </c>
      <c r="N329" s="1">
        <v>1</v>
      </c>
      <c r="O329" s="1">
        <v>1</v>
      </c>
      <c r="P329" s="1">
        <v>0</v>
      </c>
      <c r="Q329" s="1">
        <v>0</v>
      </c>
      <c r="R329" s="1">
        <v>0</v>
      </c>
      <c r="S329" s="1">
        <v>1</v>
      </c>
      <c r="T329" s="1">
        <v>2</v>
      </c>
      <c r="U329" s="1">
        <f aca="true" t="shared" si="75" ref="U329:U392">SUM(F329:S329)</f>
        <v>285</v>
      </c>
      <c r="V329" s="1">
        <f aca="true" t="shared" si="76" ref="V329:V392">SUM(G329:S329)</f>
        <v>148</v>
      </c>
      <c r="W329" s="1">
        <f aca="true" t="shared" si="77" ref="W329:W392">SUM(H329:S329)</f>
        <v>86</v>
      </c>
      <c r="X329" s="1">
        <f aca="true" t="shared" si="78" ref="X329:X392">SUM(I329:S329)</f>
        <v>44</v>
      </c>
      <c r="Y329" s="1">
        <f aca="true" t="shared" si="79" ref="Y329:Y392">SUM(J329:S329)</f>
        <v>23</v>
      </c>
      <c r="Z329" s="1">
        <f aca="true" t="shared" si="80" ref="Z329:Z392">SUM(K329:S329)</f>
        <v>11</v>
      </c>
      <c r="AA329" s="1">
        <f aca="true" t="shared" si="81" ref="AA329:AA392">SUM(L329:S329)</f>
        <v>6</v>
      </c>
      <c r="AB329" s="1">
        <f aca="true" t="shared" si="82" ref="AB329:AB392">SUM(M329:S329)</f>
        <v>5</v>
      </c>
      <c r="AC329" s="1">
        <f aca="true" t="shared" si="83" ref="AC329:AC392">SUM(N329:S329)</f>
        <v>3</v>
      </c>
      <c r="AD329" s="1">
        <f aca="true" t="shared" si="84" ref="AD329:AD392">SUM(O329:S329)</f>
        <v>2</v>
      </c>
      <c r="AE329" s="1">
        <f aca="true" t="shared" si="85" ref="AE329:AE392">SUM(P329:S329)</f>
        <v>1</v>
      </c>
      <c r="AF329" s="1">
        <f aca="true" t="shared" si="86" ref="AF329:AF392">SUM(Q329:S329)</f>
        <v>1</v>
      </c>
      <c r="AG329" s="1">
        <f aca="true" t="shared" si="87" ref="AG329:AG392">SUM(R329:S329)</f>
        <v>1</v>
      </c>
      <c r="AH329" s="1">
        <f aca="true" t="shared" si="88" ref="AH329:AH392">SUM(S329)</f>
        <v>1</v>
      </c>
      <c r="AI329" s="9">
        <f aca="true" t="shared" si="89" ref="AI329:AI392">(W329/U329)*100</f>
        <v>30.175438596491226</v>
      </c>
    </row>
    <row r="330" spans="1:35" ht="15">
      <c r="A330" s="1">
        <v>112398</v>
      </c>
      <c r="B330" s="1">
        <v>14</v>
      </c>
      <c r="C330" s="1">
        <v>14</v>
      </c>
      <c r="D330" s="2">
        <v>13.978</v>
      </c>
      <c r="E330" s="3">
        <v>4</v>
      </c>
      <c r="F330" s="1">
        <v>202</v>
      </c>
      <c r="G330" s="1">
        <v>111</v>
      </c>
      <c r="H330" s="1">
        <v>80</v>
      </c>
      <c r="I330" s="1">
        <v>52</v>
      </c>
      <c r="J330" s="1">
        <v>20</v>
      </c>
      <c r="K330" s="1">
        <v>11</v>
      </c>
      <c r="L330" s="1">
        <v>3</v>
      </c>
      <c r="M330" s="1">
        <v>2</v>
      </c>
      <c r="N330" s="1">
        <v>1</v>
      </c>
      <c r="O330" s="1">
        <v>0</v>
      </c>
      <c r="P330" s="1">
        <v>0</v>
      </c>
      <c r="Q330" s="1">
        <v>2</v>
      </c>
      <c r="R330" s="1">
        <v>0</v>
      </c>
      <c r="S330" s="1">
        <v>0</v>
      </c>
      <c r="T330" s="1">
        <v>2</v>
      </c>
      <c r="U330" s="1">
        <f t="shared" si="75"/>
        <v>484</v>
      </c>
      <c r="V330" s="1">
        <f t="shared" si="76"/>
        <v>282</v>
      </c>
      <c r="W330" s="1">
        <f t="shared" si="77"/>
        <v>171</v>
      </c>
      <c r="X330" s="1">
        <f t="shared" si="78"/>
        <v>91</v>
      </c>
      <c r="Y330" s="1">
        <f t="shared" si="79"/>
        <v>39</v>
      </c>
      <c r="Z330" s="1">
        <f t="shared" si="80"/>
        <v>19</v>
      </c>
      <c r="AA330" s="1">
        <f t="shared" si="81"/>
        <v>8</v>
      </c>
      <c r="AB330" s="1">
        <f t="shared" si="82"/>
        <v>5</v>
      </c>
      <c r="AC330" s="1">
        <f t="shared" si="83"/>
        <v>3</v>
      </c>
      <c r="AD330" s="1">
        <f t="shared" si="84"/>
        <v>2</v>
      </c>
      <c r="AE330" s="1">
        <f t="shared" si="85"/>
        <v>2</v>
      </c>
      <c r="AF330" s="1">
        <f t="shared" si="86"/>
        <v>2</v>
      </c>
      <c r="AG330" s="1">
        <f t="shared" si="87"/>
        <v>0</v>
      </c>
      <c r="AH330" s="1">
        <f t="shared" si="88"/>
        <v>0</v>
      </c>
      <c r="AI330" s="9">
        <f t="shared" si="89"/>
        <v>35.33057851239669</v>
      </c>
    </row>
    <row r="331" spans="1:35" ht="15">
      <c r="A331" s="1">
        <v>112398</v>
      </c>
      <c r="B331" s="1">
        <v>14</v>
      </c>
      <c r="C331" s="1">
        <v>15</v>
      </c>
      <c r="D331" s="2">
        <v>14.018</v>
      </c>
      <c r="E331" s="3">
        <v>4</v>
      </c>
      <c r="F331" s="1">
        <v>645</v>
      </c>
      <c r="G331" s="1">
        <v>432</v>
      </c>
      <c r="H331" s="1">
        <v>260</v>
      </c>
      <c r="I331" s="1">
        <v>151</v>
      </c>
      <c r="J331" s="1">
        <v>57</v>
      </c>
      <c r="K331" s="1">
        <v>30</v>
      </c>
      <c r="L331" s="1">
        <v>9</v>
      </c>
      <c r="M331" s="1">
        <v>1</v>
      </c>
      <c r="N331" s="1">
        <v>1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2</v>
      </c>
      <c r="U331" s="1">
        <f t="shared" si="75"/>
        <v>1586</v>
      </c>
      <c r="V331" s="1">
        <f t="shared" si="76"/>
        <v>941</v>
      </c>
      <c r="W331" s="1">
        <f t="shared" si="77"/>
        <v>509</v>
      </c>
      <c r="X331" s="1">
        <f t="shared" si="78"/>
        <v>249</v>
      </c>
      <c r="Y331" s="1">
        <f t="shared" si="79"/>
        <v>98</v>
      </c>
      <c r="Z331" s="1">
        <f t="shared" si="80"/>
        <v>41</v>
      </c>
      <c r="AA331" s="1">
        <f t="shared" si="81"/>
        <v>11</v>
      </c>
      <c r="AB331" s="1">
        <f t="shared" si="82"/>
        <v>2</v>
      </c>
      <c r="AC331" s="1">
        <f t="shared" si="83"/>
        <v>1</v>
      </c>
      <c r="AD331" s="1">
        <f t="shared" si="84"/>
        <v>0</v>
      </c>
      <c r="AE331" s="1">
        <f t="shared" si="85"/>
        <v>0</v>
      </c>
      <c r="AF331" s="1">
        <f t="shared" si="86"/>
        <v>0</v>
      </c>
      <c r="AG331" s="1">
        <f t="shared" si="87"/>
        <v>0</v>
      </c>
      <c r="AH331" s="1">
        <f t="shared" si="88"/>
        <v>0</v>
      </c>
      <c r="AI331" s="9">
        <f t="shared" si="89"/>
        <v>32.09331651954603</v>
      </c>
    </row>
    <row r="332" spans="1:35" ht="15">
      <c r="A332" s="1">
        <v>112398</v>
      </c>
      <c r="B332" s="1">
        <v>14</v>
      </c>
      <c r="C332" s="1">
        <v>16</v>
      </c>
      <c r="D332" s="2">
        <v>14.058</v>
      </c>
      <c r="E332" s="3">
        <v>4</v>
      </c>
      <c r="F332" s="1">
        <v>342</v>
      </c>
      <c r="G332" s="1">
        <v>243</v>
      </c>
      <c r="H332" s="1">
        <v>161</v>
      </c>
      <c r="I332" s="1">
        <v>81</v>
      </c>
      <c r="J332" s="1">
        <v>42</v>
      </c>
      <c r="K332" s="1">
        <v>22</v>
      </c>
      <c r="L332" s="1">
        <v>12</v>
      </c>
      <c r="M332" s="1">
        <v>2</v>
      </c>
      <c r="N332" s="1">
        <v>0</v>
      </c>
      <c r="O332" s="1">
        <v>0</v>
      </c>
      <c r="P332" s="1">
        <v>1</v>
      </c>
      <c r="Q332" s="1">
        <v>0</v>
      </c>
      <c r="R332" s="1">
        <v>0</v>
      </c>
      <c r="S332" s="1">
        <v>0</v>
      </c>
      <c r="T332" s="1">
        <v>2</v>
      </c>
      <c r="U332" s="1">
        <f t="shared" si="75"/>
        <v>906</v>
      </c>
      <c r="V332" s="1">
        <f t="shared" si="76"/>
        <v>564</v>
      </c>
      <c r="W332" s="1">
        <f t="shared" si="77"/>
        <v>321</v>
      </c>
      <c r="X332" s="1">
        <f t="shared" si="78"/>
        <v>160</v>
      </c>
      <c r="Y332" s="1">
        <f t="shared" si="79"/>
        <v>79</v>
      </c>
      <c r="Z332" s="1">
        <f t="shared" si="80"/>
        <v>37</v>
      </c>
      <c r="AA332" s="1">
        <f t="shared" si="81"/>
        <v>15</v>
      </c>
      <c r="AB332" s="1">
        <f t="shared" si="82"/>
        <v>3</v>
      </c>
      <c r="AC332" s="1">
        <f t="shared" si="83"/>
        <v>1</v>
      </c>
      <c r="AD332" s="1">
        <f t="shared" si="84"/>
        <v>1</v>
      </c>
      <c r="AE332" s="1">
        <f t="shared" si="85"/>
        <v>1</v>
      </c>
      <c r="AF332" s="1">
        <f t="shared" si="86"/>
        <v>0</v>
      </c>
      <c r="AG332" s="1">
        <f t="shared" si="87"/>
        <v>0</v>
      </c>
      <c r="AH332" s="1">
        <f t="shared" si="88"/>
        <v>0</v>
      </c>
      <c r="AI332" s="9">
        <f t="shared" si="89"/>
        <v>35.430463576158935</v>
      </c>
    </row>
    <row r="333" spans="1:35" ht="15">
      <c r="A333" s="1">
        <v>112398</v>
      </c>
      <c r="B333" s="1">
        <v>14</v>
      </c>
      <c r="C333" s="1">
        <v>17</v>
      </c>
      <c r="D333" s="2">
        <v>14.098</v>
      </c>
      <c r="E333" s="3">
        <v>4</v>
      </c>
      <c r="F333" s="1">
        <v>398</v>
      </c>
      <c r="G333" s="1">
        <v>215</v>
      </c>
      <c r="H333" s="1">
        <v>114</v>
      </c>
      <c r="I333" s="1">
        <v>59</v>
      </c>
      <c r="J333" s="1">
        <v>28</v>
      </c>
      <c r="K333" s="1">
        <v>5</v>
      </c>
      <c r="L333" s="1">
        <v>6</v>
      </c>
      <c r="M333" s="1">
        <v>3</v>
      </c>
      <c r="N333" s="1">
        <v>0</v>
      </c>
      <c r="O333" s="1">
        <v>1</v>
      </c>
      <c r="P333" s="1">
        <v>0</v>
      </c>
      <c r="Q333" s="1">
        <v>0</v>
      </c>
      <c r="R333" s="1">
        <v>0</v>
      </c>
      <c r="S333" s="1">
        <v>0</v>
      </c>
      <c r="T333" s="1">
        <v>2</v>
      </c>
      <c r="U333" s="1">
        <f t="shared" si="75"/>
        <v>829</v>
      </c>
      <c r="V333" s="1">
        <f t="shared" si="76"/>
        <v>431</v>
      </c>
      <c r="W333" s="1">
        <f t="shared" si="77"/>
        <v>216</v>
      </c>
      <c r="X333" s="1">
        <f t="shared" si="78"/>
        <v>102</v>
      </c>
      <c r="Y333" s="1">
        <f t="shared" si="79"/>
        <v>43</v>
      </c>
      <c r="Z333" s="1">
        <f t="shared" si="80"/>
        <v>15</v>
      </c>
      <c r="AA333" s="1">
        <f t="shared" si="81"/>
        <v>10</v>
      </c>
      <c r="AB333" s="1">
        <f t="shared" si="82"/>
        <v>4</v>
      </c>
      <c r="AC333" s="1">
        <f t="shared" si="83"/>
        <v>1</v>
      </c>
      <c r="AD333" s="1">
        <f t="shared" si="84"/>
        <v>1</v>
      </c>
      <c r="AE333" s="1">
        <f t="shared" si="85"/>
        <v>0</v>
      </c>
      <c r="AF333" s="1">
        <f t="shared" si="86"/>
        <v>0</v>
      </c>
      <c r="AG333" s="1">
        <f t="shared" si="87"/>
        <v>0</v>
      </c>
      <c r="AH333" s="1">
        <f t="shared" si="88"/>
        <v>0</v>
      </c>
      <c r="AI333" s="9">
        <f t="shared" si="89"/>
        <v>26.05548854041013</v>
      </c>
    </row>
    <row r="334" spans="1:35" ht="15">
      <c r="A334" s="1">
        <v>112398</v>
      </c>
      <c r="B334" s="1">
        <v>14</v>
      </c>
      <c r="C334" s="1">
        <v>18</v>
      </c>
      <c r="D334" s="2">
        <v>14.138</v>
      </c>
      <c r="E334" s="3">
        <v>4</v>
      </c>
      <c r="F334" s="1">
        <v>127</v>
      </c>
      <c r="G334" s="1">
        <v>60</v>
      </c>
      <c r="H334" s="1">
        <v>31</v>
      </c>
      <c r="I334" s="1">
        <v>11</v>
      </c>
      <c r="J334" s="1">
        <v>7</v>
      </c>
      <c r="K334" s="1">
        <v>7</v>
      </c>
      <c r="L334" s="1">
        <v>1</v>
      </c>
      <c r="M334" s="1">
        <v>0</v>
      </c>
      <c r="N334" s="1">
        <v>0</v>
      </c>
      <c r="O334" s="1">
        <v>1</v>
      </c>
      <c r="P334" s="1">
        <v>0</v>
      </c>
      <c r="Q334" s="1">
        <v>1</v>
      </c>
      <c r="R334" s="1">
        <v>0</v>
      </c>
      <c r="S334" s="1">
        <v>0</v>
      </c>
      <c r="T334" s="1">
        <v>2</v>
      </c>
      <c r="U334" s="1">
        <f t="shared" si="75"/>
        <v>246</v>
      </c>
      <c r="V334" s="1">
        <f t="shared" si="76"/>
        <v>119</v>
      </c>
      <c r="W334" s="1">
        <f t="shared" si="77"/>
        <v>59</v>
      </c>
      <c r="X334" s="1">
        <f t="shared" si="78"/>
        <v>28</v>
      </c>
      <c r="Y334" s="1">
        <f t="shared" si="79"/>
        <v>17</v>
      </c>
      <c r="Z334" s="1">
        <f t="shared" si="80"/>
        <v>10</v>
      </c>
      <c r="AA334" s="1">
        <f t="shared" si="81"/>
        <v>3</v>
      </c>
      <c r="AB334" s="1">
        <f t="shared" si="82"/>
        <v>2</v>
      </c>
      <c r="AC334" s="1">
        <f t="shared" si="83"/>
        <v>2</v>
      </c>
      <c r="AD334" s="1">
        <f t="shared" si="84"/>
        <v>2</v>
      </c>
      <c r="AE334" s="1">
        <f t="shared" si="85"/>
        <v>1</v>
      </c>
      <c r="AF334" s="1">
        <f t="shared" si="86"/>
        <v>1</v>
      </c>
      <c r="AG334" s="1">
        <f t="shared" si="87"/>
        <v>0</v>
      </c>
      <c r="AH334" s="1">
        <f t="shared" si="88"/>
        <v>0</v>
      </c>
      <c r="AI334" s="9">
        <f t="shared" si="89"/>
        <v>23.983739837398375</v>
      </c>
    </row>
    <row r="335" spans="1:35" ht="15">
      <c r="A335" s="1">
        <v>112398</v>
      </c>
      <c r="B335" s="1">
        <v>14</v>
      </c>
      <c r="C335" s="1">
        <v>19</v>
      </c>
      <c r="D335" s="2">
        <v>14.178</v>
      </c>
      <c r="E335" s="3">
        <v>4</v>
      </c>
      <c r="F335" s="1">
        <v>98</v>
      </c>
      <c r="G335" s="1">
        <v>43</v>
      </c>
      <c r="H335" s="1">
        <v>17</v>
      </c>
      <c r="I335" s="1">
        <v>13</v>
      </c>
      <c r="J335" s="1">
        <v>1</v>
      </c>
      <c r="K335" s="1">
        <v>5</v>
      </c>
      <c r="L335" s="1">
        <v>0</v>
      </c>
      <c r="M335" s="1">
        <v>2</v>
      </c>
      <c r="N335" s="1">
        <v>1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2</v>
      </c>
      <c r="U335" s="1">
        <f t="shared" si="75"/>
        <v>180</v>
      </c>
      <c r="V335" s="1">
        <f t="shared" si="76"/>
        <v>82</v>
      </c>
      <c r="W335" s="1">
        <f t="shared" si="77"/>
        <v>39</v>
      </c>
      <c r="X335" s="1">
        <f t="shared" si="78"/>
        <v>22</v>
      </c>
      <c r="Y335" s="1">
        <f t="shared" si="79"/>
        <v>9</v>
      </c>
      <c r="Z335" s="1">
        <f t="shared" si="80"/>
        <v>8</v>
      </c>
      <c r="AA335" s="1">
        <f t="shared" si="81"/>
        <v>3</v>
      </c>
      <c r="AB335" s="1">
        <f t="shared" si="82"/>
        <v>3</v>
      </c>
      <c r="AC335" s="1">
        <f t="shared" si="83"/>
        <v>1</v>
      </c>
      <c r="AD335" s="1">
        <f t="shared" si="84"/>
        <v>0</v>
      </c>
      <c r="AE335" s="1">
        <f t="shared" si="85"/>
        <v>0</v>
      </c>
      <c r="AF335" s="1">
        <f t="shared" si="86"/>
        <v>0</v>
      </c>
      <c r="AG335" s="1">
        <f t="shared" si="87"/>
        <v>0</v>
      </c>
      <c r="AH335" s="1">
        <f t="shared" si="88"/>
        <v>0</v>
      </c>
      <c r="AI335" s="9">
        <f t="shared" si="89"/>
        <v>21.666666666666668</v>
      </c>
    </row>
    <row r="336" spans="1:35" ht="15">
      <c r="A336" s="1">
        <v>112398</v>
      </c>
      <c r="B336" s="1">
        <v>14</v>
      </c>
      <c r="C336" s="1">
        <v>20</v>
      </c>
      <c r="D336" s="2">
        <v>14.218</v>
      </c>
      <c r="E336" s="3">
        <v>4</v>
      </c>
      <c r="F336" s="1">
        <v>128</v>
      </c>
      <c r="G336" s="1">
        <v>48</v>
      </c>
      <c r="H336" s="1">
        <v>28</v>
      </c>
      <c r="I336" s="1">
        <v>7</v>
      </c>
      <c r="J336" s="1">
        <v>7</v>
      </c>
      <c r="K336" s="1">
        <v>2</v>
      </c>
      <c r="L336" s="1">
        <v>0</v>
      </c>
      <c r="M336" s="1">
        <v>1</v>
      </c>
      <c r="N336" s="1">
        <v>0</v>
      </c>
      <c r="O336" s="1">
        <v>0</v>
      </c>
      <c r="P336" s="1">
        <v>0</v>
      </c>
      <c r="Q336" s="1">
        <v>1</v>
      </c>
      <c r="R336" s="1">
        <v>0</v>
      </c>
      <c r="S336" s="1">
        <v>0</v>
      </c>
      <c r="T336" s="1">
        <v>2</v>
      </c>
      <c r="U336" s="1">
        <f t="shared" si="75"/>
        <v>222</v>
      </c>
      <c r="V336" s="1">
        <f t="shared" si="76"/>
        <v>94</v>
      </c>
      <c r="W336" s="1">
        <f t="shared" si="77"/>
        <v>46</v>
      </c>
      <c r="X336" s="1">
        <f t="shared" si="78"/>
        <v>18</v>
      </c>
      <c r="Y336" s="1">
        <f t="shared" si="79"/>
        <v>11</v>
      </c>
      <c r="Z336" s="1">
        <f t="shared" si="80"/>
        <v>4</v>
      </c>
      <c r="AA336" s="1">
        <f t="shared" si="81"/>
        <v>2</v>
      </c>
      <c r="AB336" s="1">
        <f t="shared" si="82"/>
        <v>2</v>
      </c>
      <c r="AC336" s="1">
        <f t="shared" si="83"/>
        <v>1</v>
      </c>
      <c r="AD336" s="1">
        <f t="shared" si="84"/>
        <v>1</v>
      </c>
      <c r="AE336" s="1">
        <f t="shared" si="85"/>
        <v>1</v>
      </c>
      <c r="AF336" s="1">
        <f t="shared" si="86"/>
        <v>1</v>
      </c>
      <c r="AG336" s="1">
        <f t="shared" si="87"/>
        <v>0</v>
      </c>
      <c r="AH336" s="1">
        <f t="shared" si="88"/>
        <v>0</v>
      </c>
      <c r="AI336" s="9">
        <f t="shared" si="89"/>
        <v>20.72072072072072</v>
      </c>
    </row>
    <row r="337" spans="1:35" ht="15">
      <c r="A337" s="1">
        <v>112398</v>
      </c>
      <c r="B337" s="1">
        <v>14</v>
      </c>
      <c r="C337" s="1">
        <v>21</v>
      </c>
      <c r="D337" s="2">
        <v>14.258</v>
      </c>
      <c r="E337" s="3">
        <v>4</v>
      </c>
      <c r="F337" s="1">
        <v>103</v>
      </c>
      <c r="G337" s="1">
        <v>58</v>
      </c>
      <c r="H337" s="1">
        <v>31</v>
      </c>
      <c r="I337" s="1">
        <v>12</v>
      </c>
      <c r="J337" s="1">
        <v>11</v>
      </c>
      <c r="K337" s="1">
        <v>0</v>
      </c>
      <c r="L337" s="1">
        <v>2</v>
      </c>
      <c r="M337" s="1">
        <v>0</v>
      </c>
      <c r="N337" s="1">
        <v>0</v>
      </c>
      <c r="O337" s="1">
        <v>0</v>
      </c>
      <c r="P337" s="1">
        <v>0</v>
      </c>
      <c r="Q337" s="1">
        <v>1</v>
      </c>
      <c r="R337" s="1">
        <v>0</v>
      </c>
      <c r="S337" s="1">
        <v>0</v>
      </c>
      <c r="T337" s="1">
        <v>2</v>
      </c>
      <c r="U337" s="1">
        <f t="shared" si="75"/>
        <v>218</v>
      </c>
      <c r="V337" s="1">
        <f t="shared" si="76"/>
        <v>115</v>
      </c>
      <c r="W337" s="1">
        <f t="shared" si="77"/>
        <v>57</v>
      </c>
      <c r="X337" s="1">
        <f t="shared" si="78"/>
        <v>26</v>
      </c>
      <c r="Y337" s="1">
        <f t="shared" si="79"/>
        <v>14</v>
      </c>
      <c r="Z337" s="1">
        <f t="shared" si="80"/>
        <v>3</v>
      </c>
      <c r="AA337" s="1">
        <f t="shared" si="81"/>
        <v>3</v>
      </c>
      <c r="AB337" s="1">
        <f t="shared" si="82"/>
        <v>1</v>
      </c>
      <c r="AC337" s="1">
        <f t="shared" si="83"/>
        <v>1</v>
      </c>
      <c r="AD337" s="1">
        <f t="shared" si="84"/>
        <v>1</v>
      </c>
      <c r="AE337" s="1">
        <f t="shared" si="85"/>
        <v>1</v>
      </c>
      <c r="AF337" s="1">
        <f t="shared" si="86"/>
        <v>1</v>
      </c>
      <c r="AG337" s="1">
        <f t="shared" si="87"/>
        <v>0</v>
      </c>
      <c r="AH337" s="1">
        <f t="shared" si="88"/>
        <v>0</v>
      </c>
      <c r="AI337" s="9">
        <f t="shared" si="89"/>
        <v>26.146788990825687</v>
      </c>
    </row>
    <row r="338" spans="1:35" ht="15">
      <c r="A338" s="1">
        <v>112398</v>
      </c>
      <c r="B338" s="1">
        <v>14</v>
      </c>
      <c r="C338" s="1">
        <v>22</v>
      </c>
      <c r="D338" s="2">
        <v>14.298</v>
      </c>
      <c r="E338" s="3">
        <v>4</v>
      </c>
      <c r="F338" s="1">
        <v>94</v>
      </c>
      <c r="G338" s="1">
        <v>44</v>
      </c>
      <c r="H338" s="1">
        <v>22</v>
      </c>
      <c r="I338" s="1">
        <v>15</v>
      </c>
      <c r="J338" s="1">
        <v>3</v>
      </c>
      <c r="K338" s="1">
        <v>1</v>
      </c>
      <c r="L338" s="1">
        <v>0</v>
      </c>
      <c r="M338" s="1">
        <v>1</v>
      </c>
      <c r="N338" s="1">
        <v>0</v>
      </c>
      <c r="O338" s="1">
        <v>0</v>
      </c>
      <c r="P338" s="1">
        <v>0</v>
      </c>
      <c r="Q338" s="1">
        <v>1</v>
      </c>
      <c r="R338" s="1">
        <v>0</v>
      </c>
      <c r="S338" s="1">
        <v>0</v>
      </c>
      <c r="T338" s="1">
        <v>2</v>
      </c>
      <c r="U338" s="1">
        <f t="shared" si="75"/>
        <v>181</v>
      </c>
      <c r="V338" s="1">
        <f t="shared" si="76"/>
        <v>87</v>
      </c>
      <c r="W338" s="1">
        <f t="shared" si="77"/>
        <v>43</v>
      </c>
      <c r="X338" s="1">
        <f t="shared" si="78"/>
        <v>21</v>
      </c>
      <c r="Y338" s="1">
        <f t="shared" si="79"/>
        <v>6</v>
      </c>
      <c r="Z338" s="1">
        <f t="shared" si="80"/>
        <v>3</v>
      </c>
      <c r="AA338" s="1">
        <f t="shared" si="81"/>
        <v>2</v>
      </c>
      <c r="AB338" s="1">
        <f t="shared" si="82"/>
        <v>2</v>
      </c>
      <c r="AC338" s="1">
        <f t="shared" si="83"/>
        <v>1</v>
      </c>
      <c r="AD338" s="1">
        <f t="shared" si="84"/>
        <v>1</v>
      </c>
      <c r="AE338" s="1">
        <f t="shared" si="85"/>
        <v>1</v>
      </c>
      <c r="AF338" s="1">
        <f t="shared" si="86"/>
        <v>1</v>
      </c>
      <c r="AG338" s="1">
        <f t="shared" si="87"/>
        <v>0</v>
      </c>
      <c r="AH338" s="1">
        <f t="shared" si="88"/>
        <v>0</v>
      </c>
      <c r="AI338" s="9">
        <f t="shared" si="89"/>
        <v>23.756906077348066</v>
      </c>
    </row>
    <row r="339" spans="1:35" ht="15">
      <c r="A339" s="1">
        <v>112398</v>
      </c>
      <c r="B339" s="1">
        <v>14</v>
      </c>
      <c r="C339" s="1">
        <v>23</v>
      </c>
      <c r="D339" s="2">
        <v>14.338</v>
      </c>
      <c r="E339" s="3">
        <v>4</v>
      </c>
      <c r="F339" s="1">
        <v>103</v>
      </c>
      <c r="G339" s="1">
        <v>42</v>
      </c>
      <c r="H339" s="1">
        <v>21</v>
      </c>
      <c r="I339" s="1">
        <v>11</v>
      </c>
      <c r="J339" s="1">
        <v>6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2</v>
      </c>
      <c r="U339" s="1">
        <f t="shared" si="75"/>
        <v>183</v>
      </c>
      <c r="V339" s="1">
        <f t="shared" si="76"/>
        <v>80</v>
      </c>
      <c r="W339" s="1">
        <f t="shared" si="77"/>
        <v>38</v>
      </c>
      <c r="X339" s="1">
        <f t="shared" si="78"/>
        <v>17</v>
      </c>
      <c r="Y339" s="1">
        <f t="shared" si="79"/>
        <v>6</v>
      </c>
      <c r="Z339" s="1">
        <f t="shared" si="80"/>
        <v>0</v>
      </c>
      <c r="AA339" s="1">
        <f t="shared" si="81"/>
        <v>0</v>
      </c>
      <c r="AB339" s="1">
        <f t="shared" si="82"/>
        <v>0</v>
      </c>
      <c r="AC339" s="1">
        <f t="shared" si="83"/>
        <v>0</v>
      </c>
      <c r="AD339" s="1">
        <f t="shared" si="84"/>
        <v>0</v>
      </c>
      <c r="AE339" s="1">
        <f t="shared" si="85"/>
        <v>0</v>
      </c>
      <c r="AF339" s="1">
        <f t="shared" si="86"/>
        <v>0</v>
      </c>
      <c r="AG339" s="1">
        <f t="shared" si="87"/>
        <v>0</v>
      </c>
      <c r="AH339" s="1">
        <f t="shared" si="88"/>
        <v>0</v>
      </c>
      <c r="AI339" s="9">
        <f t="shared" si="89"/>
        <v>20.76502732240437</v>
      </c>
    </row>
    <row r="340" spans="1:35" ht="15">
      <c r="A340" s="1">
        <v>112398</v>
      </c>
      <c r="B340" s="1">
        <v>14</v>
      </c>
      <c r="C340" s="1">
        <v>24</v>
      </c>
      <c r="D340" s="2">
        <v>14.378</v>
      </c>
      <c r="E340" s="3">
        <v>4</v>
      </c>
      <c r="F340" s="1">
        <v>159</v>
      </c>
      <c r="G340" s="1">
        <v>76</v>
      </c>
      <c r="H340" s="1">
        <v>40</v>
      </c>
      <c r="I340" s="1">
        <v>18</v>
      </c>
      <c r="J340" s="1">
        <v>10</v>
      </c>
      <c r="K340" s="1">
        <v>2</v>
      </c>
      <c r="L340" s="1">
        <v>2</v>
      </c>
      <c r="M340" s="1">
        <v>0</v>
      </c>
      <c r="N340" s="1">
        <v>1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2</v>
      </c>
      <c r="U340" s="1">
        <f t="shared" si="75"/>
        <v>308</v>
      </c>
      <c r="V340" s="1">
        <f t="shared" si="76"/>
        <v>149</v>
      </c>
      <c r="W340" s="1">
        <f t="shared" si="77"/>
        <v>73</v>
      </c>
      <c r="X340" s="1">
        <f t="shared" si="78"/>
        <v>33</v>
      </c>
      <c r="Y340" s="1">
        <f t="shared" si="79"/>
        <v>15</v>
      </c>
      <c r="Z340" s="1">
        <f t="shared" si="80"/>
        <v>5</v>
      </c>
      <c r="AA340" s="1">
        <f t="shared" si="81"/>
        <v>3</v>
      </c>
      <c r="AB340" s="1">
        <f t="shared" si="82"/>
        <v>1</v>
      </c>
      <c r="AC340" s="1">
        <f t="shared" si="83"/>
        <v>1</v>
      </c>
      <c r="AD340" s="1">
        <f t="shared" si="84"/>
        <v>0</v>
      </c>
      <c r="AE340" s="1">
        <f t="shared" si="85"/>
        <v>0</v>
      </c>
      <c r="AF340" s="1">
        <f t="shared" si="86"/>
        <v>0</v>
      </c>
      <c r="AG340" s="1">
        <f t="shared" si="87"/>
        <v>0</v>
      </c>
      <c r="AH340" s="1">
        <f t="shared" si="88"/>
        <v>0</v>
      </c>
      <c r="AI340" s="9">
        <f t="shared" si="89"/>
        <v>23.7012987012987</v>
      </c>
    </row>
    <row r="341" spans="1:35" ht="15">
      <c r="A341" s="1">
        <v>112398</v>
      </c>
      <c r="B341" s="1">
        <v>14</v>
      </c>
      <c r="C341" s="1">
        <v>25</v>
      </c>
      <c r="D341" s="2">
        <v>14.418</v>
      </c>
      <c r="E341" s="3">
        <v>5.5</v>
      </c>
      <c r="F341" s="1">
        <v>157</v>
      </c>
      <c r="G341" s="1">
        <v>86</v>
      </c>
      <c r="H341" s="1">
        <v>50</v>
      </c>
      <c r="I341" s="1">
        <v>30</v>
      </c>
      <c r="J341" s="1">
        <v>17</v>
      </c>
      <c r="K341" s="1">
        <v>4</v>
      </c>
      <c r="L341" s="1">
        <v>1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2</v>
      </c>
      <c r="U341" s="1">
        <f t="shared" si="75"/>
        <v>345</v>
      </c>
      <c r="V341" s="1">
        <f t="shared" si="76"/>
        <v>188</v>
      </c>
      <c r="W341" s="1">
        <f t="shared" si="77"/>
        <v>102</v>
      </c>
      <c r="X341" s="1">
        <f t="shared" si="78"/>
        <v>52</v>
      </c>
      <c r="Y341" s="1">
        <f t="shared" si="79"/>
        <v>22</v>
      </c>
      <c r="Z341" s="1">
        <f t="shared" si="80"/>
        <v>5</v>
      </c>
      <c r="AA341" s="1">
        <f t="shared" si="81"/>
        <v>1</v>
      </c>
      <c r="AB341" s="1">
        <f t="shared" si="82"/>
        <v>0</v>
      </c>
      <c r="AC341" s="1">
        <f t="shared" si="83"/>
        <v>0</v>
      </c>
      <c r="AD341" s="1">
        <f t="shared" si="84"/>
        <v>0</v>
      </c>
      <c r="AE341" s="1">
        <f t="shared" si="85"/>
        <v>0</v>
      </c>
      <c r="AF341" s="1">
        <f t="shared" si="86"/>
        <v>0</v>
      </c>
      <c r="AG341" s="1">
        <f t="shared" si="87"/>
        <v>0</v>
      </c>
      <c r="AH341" s="1">
        <f t="shared" si="88"/>
        <v>0</v>
      </c>
      <c r="AI341" s="9">
        <f t="shared" si="89"/>
        <v>29.565217391304348</v>
      </c>
    </row>
    <row r="342" spans="1:35" ht="15">
      <c r="A342" s="1">
        <v>112398</v>
      </c>
      <c r="B342" s="1">
        <v>15</v>
      </c>
      <c r="C342" s="1">
        <v>1</v>
      </c>
      <c r="D342" s="2">
        <v>14.473</v>
      </c>
      <c r="E342" s="3">
        <v>5</v>
      </c>
      <c r="F342" s="1">
        <v>182</v>
      </c>
      <c r="G342" s="1">
        <v>102</v>
      </c>
      <c r="H342" s="1">
        <v>51</v>
      </c>
      <c r="I342" s="1">
        <v>48</v>
      </c>
      <c r="J342" s="1">
        <v>25</v>
      </c>
      <c r="K342" s="1">
        <v>10</v>
      </c>
      <c r="L342" s="1">
        <v>5</v>
      </c>
      <c r="M342" s="1">
        <v>3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2</v>
      </c>
      <c r="U342" s="1">
        <f t="shared" si="75"/>
        <v>426</v>
      </c>
      <c r="V342" s="1">
        <f t="shared" si="76"/>
        <v>244</v>
      </c>
      <c r="W342" s="1">
        <f t="shared" si="77"/>
        <v>142</v>
      </c>
      <c r="X342" s="1">
        <f t="shared" si="78"/>
        <v>91</v>
      </c>
      <c r="Y342" s="1">
        <f t="shared" si="79"/>
        <v>43</v>
      </c>
      <c r="Z342" s="1">
        <f t="shared" si="80"/>
        <v>18</v>
      </c>
      <c r="AA342" s="1">
        <f t="shared" si="81"/>
        <v>8</v>
      </c>
      <c r="AB342" s="1">
        <f t="shared" si="82"/>
        <v>3</v>
      </c>
      <c r="AC342" s="1">
        <f t="shared" si="83"/>
        <v>0</v>
      </c>
      <c r="AD342" s="1">
        <f t="shared" si="84"/>
        <v>0</v>
      </c>
      <c r="AE342" s="1">
        <f t="shared" si="85"/>
        <v>0</v>
      </c>
      <c r="AF342" s="1">
        <f t="shared" si="86"/>
        <v>0</v>
      </c>
      <c r="AG342" s="1">
        <f t="shared" si="87"/>
        <v>0</v>
      </c>
      <c r="AH342" s="1">
        <f t="shared" si="88"/>
        <v>0</v>
      </c>
      <c r="AI342" s="9">
        <f t="shared" si="89"/>
        <v>33.33333333333333</v>
      </c>
    </row>
    <row r="343" spans="1:35" ht="15">
      <c r="A343" s="1">
        <v>112398</v>
      </c>
      <c r="B343" s="1">
        <v>15</v>
      </c>
      <c r="C343" s="1">
        <v>2</v>
      </c>
      <c r="D343" s="2">
        <v>14.523</v>
      </c>
      <c r="E343" s="3">
        <v>4.1</v>
      </c>
      <c r="F343" s="1">
        <v>136</v>
      </c>
      <c r="G343" s="1">
        <v>74</v>
      </c>
      <c r="H343" s="1">
        <v>38</v>
      </c>
      <c r="I343" s="1">
        <v>26</v>
      </c>
      <c r="J343" s="1">
        <v>8</v>
      </c>
      <c r="K343" s="1">
        <v>5</v>
      </c>
      <c r="L343" s="1">
        <v>3</v>
      </c>
      <c r="M343" s="1">
        <v>1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2</v>
      </c>
      <c r="U343" s="1">
        <f t="shared" si="75"/>
        <v>291</v>
      </c>
      <c r="V343" s="1">
        <f t="shared" si="76"/>
        <v>155</v>
      </c>
      <c r="W343" s="1">
        <f t="shared" si="77"/>
        <v>81</v>
      </c>
      <c r="X343" s="1">
        <f t="shared" si="78"/>
        <v>43</v>
      </c>
      <c r="Y343" s="1">
        <f t="shared" si="79"/>
        <v>17</v>
      </c>
      <c r="Z343" s="1">
        <f t="shared" si="80"/>
        <v>9</v>
      </c>
      <c r="AA343" s="1">
        <f t="shared" si="81"/>
        <v>4</v>
      </c>
      <c r="AB343" s="1">
        <f t="shared" si="82"/>
        <v>1</v>
      </c>
      <c r="AC343" s="1">
        <f t="shared" si="83"/>
        <v>0</v>
      </c>
      <c r="AD343" s="1">
        <f t="shared" si="84"/>
        <v>0</v>
      </c>
      <c r="AE343" s="1">
        <f t="shared" si="85"/>
        <v>0</v>
      </c>
      <c r="AF343" s="1">
        <f t="shared" si="86"/>
        <v>0</v>
      </c>
      <c r="AG343" s="1">
        <f t="shared" si="87"/>
        <v>0</v>
      </c>
      <c r="AH343" s="1">
        <f t="shared" si="88"/>
        <v>0</v>
      </c>
      <c r="AI343" s="9">
        <f t="shared" si="89"/>
        <v>27.835051546391753</v>
      </c>
    </row>
    <row r="344" spans="1:35" ht="15">
      <c r="A344" s="1">
        <v>112398</v>
      </c>
      <c r="B344" s="1">
        <v>15</v>
      </c>
      <c r="C344" s="1">
        <v>3</v>
      </c>
      <c r="D344" s="2">
        <v>14.564</v>
      </c>
      <c r="E344" s="3">
        <v>4.1</v>
      </c>
      <c r="F344" s="1">
        <v>100</v>
      </c>
      <c r="G344" s="1">
        <v>69</v>
      </c>
      <c r="H344" s="1">
        <v>35</v>
      </c>
      <c r="I344" s="1">
        <v>21</v>
      </c>
      <c r="J344" s="1">
        <v>15</v>
      </c>
      <c r="K344" s="1">
        <v>5</v>
      </c>
      <c r="L344" s="1">
        <v>1</v>
      </c>
      <c r="M344" s="1">
        <v>5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2</v>
      </c>
      <c r="U344" s="1">
        <f t="shared" si="75"/>
        <v>251</v>
      </c>
      <c r="V344" s="1">
        <f t="shared" si="76"/>
        <v>151</v>
      </c>
      <c r="W344" s="1">
        <f t="shared" si="77"/>
        <v>82</v>
      </c>
      <c r="X344" s="1">
        <f t="shared" si="78"/>
        <v>47</v>
      </c>
      <c r="Y344" s="1">
        <f t="shared" si="79"/>
        <v>26</v>
      </c>
      <c r="Z344" s="1">
        <f t="shared" si="80"/>
        <v>11</v>
      </c>
      <c r="AA344" s="1">
        <f t="shared" si="81"/>
        <v>6</v>
      </c>
      <c r="AB344" s="1">
        <f t="shared" si="82"/>
        <v>5</v>
      </c>
      <c r="AC344" s="1">
        <f t="shared" si="83"/>
        <v>0</v>
      </c>
      <c r="AD344" s="1">
        <f t="shared" si="84"/>
        <v>0</v>
      </c>
      <c r="AE344" s="1">
        <f t="shared" si="85"/>
        <v>0</v>
      </c>
      <c r="AF344" s="1">
        <f t="shared" si="86"/>
        <v>0</v>
      </c>
      <c r="AG344" s="1">
        <f t="shared" si="87"/>
        <v>0</v>
      </c>
      <c r="AH344" s="1">
        <f t="shared" si="88"/>
        <v>0</v>
      </c>
      <c r="AI344" s="9">
        <f t="shared" si="89"/>
        <v>32.669322709163346</v>
      </c>
    </row>
    <row r="345" spans="1:35" ht="15">
      <c r="A345" s="1">
        <v>112398</v>
      </c>
      <c r="B345" s="1">
        <v>15</v>
      </c>
      <c r="C345" s="1">
        <v>4</v>
      </c>
      <c r="D345" s="2">
        <v>14.605</v>
      </c>
      <c r="E345" s="3">
        <v>4.1</v>
      </c>
      <c r="F345" s="1">
        <v>126</v>
      </c>
      <c r="G345" s="1">
        <v>65</v>
      </c>
      <c r="H345" s="1">
        <v>37</v>
      </c>
      <c r="I345" s="1">
        <v>17</v>
      </c>
      <c r="J345" s="1">
        <v>18</v>
      </c>
      <c r="K345" s="1">
        <v>12</v>
      </c>
      <c r="L345" s="1">
        <v>6</v>
      </c>
      <c r="M345" s="1">
        <v>0</v>
      </c>
      <c r="N345" s="1">
        <v>3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2</v>
      </c>
      <c r="U345" s="1">
        <f t="shared" si="75"/>
        <v>284</v>
      </c>
      <c r="V345" s="1">
        <f t="shared" si="76"/>
        <v>158</v>
      </c>
      <c r="W345" s="1">
        <f t="shared" si="77"/>
        <v>93</v>
      </c>
      <c r="X345" s="1">
        <f t="shared" si="78"/>
        <v>56</v>
      </c>
      <c r="Y345" s="1">
        <f t="shared" si="79"/>
        <v>39</v>
      </c>
      <c r="Z345" s="1">
        <f t="shared" si="80"/>
        <v>21</v>
      </c>
      <c r="AA345" s="1">
        <f t="shared" si="81"/>
        <v>9</v>
      </c>
      <c r="AB345" s="1">
        <f t="shared" si="82"/>
        <v>3</v>
      </c>
      <c r="AC345" s="1">
        <f t="shared" si="83"/>
        <v>3</v>
      </c>
      <c r="AD345" s="1">
        <f t="shared" si="84"/>
        <v>0</v>
      </c>
      <c r="AE345" s="1">
        <f t="shared" si="85"/>
        <v>0</v>
      </c>
      <c r="AF345" s="1">
        <f t="shared" si="86"/>
        <v>0</v>
      </c>
      <c r="AG345" s="1">
        <f t="shared" si="87"/>
        <v>0</v>
      </c>
      <c r="AH345" s="1">
        <f t="shared" si="88"/>
        <v>0</v>
      </c>
      <c r="AI345" s="9">
        <f t="shared" si="89"/>
        <v>32.74647887323944</v>
      </c>
    </row>
    <row r="346" spans="1:35" ht="15">
      <c r="A346" s="1">
        <v>112398</v>
      </c>
      <c r="B346" s="1">
        <v>15</v>
      </c>
      <c r="C346" s="1">
        <v>5</v>
      </c>
      <c r="D346" s="2">
        <v>14.646</v>
      </c>
      <c r="E346" s="3">
        <v>4.1</v>
      </c>
      <c r="F346" s="1">
        <v>354</v>
      </c>
      <c r="G346" s="1">
        <v>201</v>
      </c>
      <c r="H346" s="1">
        <v>114</v>
      </c>
      <c r="I346" s="1">
        <v>69</v>
      </c>
      <c r="J346" s="1">
        <v>33</v>
      </c>
      <c r="K346" s="1">
        <v>13</v>
      </c>
      <c r="L346" s="1">
        <v>3</v>
      </c>
      <c r="M346" s="1">
        <v>2</v>
      </c>
      <c r="N346" s="1">
        <v>0</v>
      </c>
      <c r="O346" s="1">
        <v>1</v>
      </c>
      <c r="P346" s="1">
        <v>0</v>
      </c>
      <c r="Q346" s="1">
        <v>0</v>
      </c>
      <c r="R346" s="1">
        <v>0</v>
      </c>
      <c r="S346" s="1">
        <v>0</v>
      </c>
      <c r="T346" s="1">
        <v>2</v>
      </c>
      <c r="U346" s="1">
        <f t="shared" si="75"/>
        <v>790</v>
      </c>
      <c r="V346" s="1">
        <f t="shared" si="76"/>
        <v>436</v>
      </c>
      <c r="W346" s="1">
        <f t="shared" si="77"/>
        <v>235</v>
      </c>
      <c r="X346" s="1">
        <f t="shared" si="78"/>
        <v>121</v>
      </c>
      <c r="Y346" s="1">
        <f t="shared" si="79"/>
        <v>52</v>
      </c>
      <c r="Z346" s="1">
        <f t="shared" si="80"/>
        <v>19</v>
      </c>
      <c r="AA346" s="1">
        <f t="shared" si="81"/>
        <v>6</v>
      </c>
      <c r="AB346" s="1">
        <f t="shared" si="82"/>
        <v>3</v>
      </c>
      <c r="AC346" s="1">
        <f t="shared" si="83"/>
        <v>1</v>
      </c>
      <c r="AD346" s="1">
        <f t="shared" si="84"/>
        <v>1</v>
      </c>
      <c r="AE346" s="1">
        <f t="shared" si="85"/>
        <v>0</v>
      </c>
      <c r="AF346" s="1">
        <f t="shared" si="86"/>
        <v>0</v>
      </c>
      <c r="AG346" s="1">
        <f t="shared" si="87"/>
        <v>0</v>
      </c>
      <c r="AH346" s="1">
        <f t="shared" si="88"/>
        <v>0</v>
      </c>
      <c r="AI346" s="9">
        <f t="shared" si="89"/>
        <v>29.746835443037973</v>
      </c>
    </row>
    <row r="347" spans="1:35" ht="15">
      <c r="A347" s="1">
        <v>112398</v>
      </c>
      <c r="B347" s="1">
        <v>15</v>
      </c>
      <c r="C347" s="1">
        <v>6</v>
      </c>
      <c r="D347" s="2">
        <v>14.687</v>
      </c>
      <c r="E347" s="3">
        <v>4.1</v>
      </c>
      <c r="F347" s="1">
        <v>353</v>
      </c>
      <c r="G347" s="1">
        <v>234</v>
      </c>
      <c r="H347" s="1">
        <v>134</v>
      </c>
      <c r="I347" s="1">
        <v>84</v>
      </c>
      <c r="J347" s="1">
        <v>33</v>
      </c>
      <c r="K347" s="1">
        <v>23</v>
      </c>
      <c r="L347" s="1">
        <v>15</v>
      </c>
      <c r="M347" s="1">
        <v>2</v>
      </c>
      <c r="N347" s="1">
        <v>2</v>
      </c>
      <c r="O347" s="1">
        <v>1</v>
      </c>
      <c r="P347" s="1">
        <v>1</v>
      </c>
      <c r="Q347" s="1">
        <v>0</v>
      </c>
      <c r="R347" s="1">
        <v>0</v>
      </c>
      <c r="S347" s="1">
        <v>0</v>
      </c>
      <c r="T347" s="1">
        <v>2</v>
      </c>
      <c r="U347" s="1">
        <f t="shared" si="75"/>
        <v>882</v>
      </c>
      <c r="V347" s="1">
        <f t="shared" si="76"/>
        <v>529</v>
      </c>
      <c r="W347" s="1">
        <f t="shared" si="77"/>
        <v>295</v>
      </c>
      <c r="X347" s="1">
        <f t="shared" si="78"/>
        <v>161</v>
      </c>
      <c r="Y347" s="1">
        <f t="shared" si="79"/>
        <v>77</v>
      </c>
      <c r="Z347" s="1">
        <f t="shared" si="80"/>
        <v>44</v>
      </c>
      <c r="AA347" s="1">
        <f t="shared" si="81"/>
        <v>21</v>
      </c>
      <c r="AB347" s="1">
        <f t="shared" si="82"/>
        <v>6</v>
      </c>
      <c r="AC347" s="1">
        <f t="shared" si="83"/>
        <v>4</v>
      </c>
      <c r="AD347" s="1">
        <f t="shared" si="84"/>
        <v>2</v>
      </c>
      <c r="AE347" s="1">
        <f t="shared" si="85"/>
        <v>1</v>
      </c>
      <c r="AF347" s="1">
        <f t="shared" si="86"/>
        <v>0</v>
      </c>
      <c r="AG347" s="1">
        <f t="shared" si="87"/>
        <v>0</v>
      </c>
      <c r="AH347" s="1">
        <f t="shared" si="88"/>
        <v>0</v>
      </c>
      <c r="AI347" s="9">
        <f t="shared" si="89"/>
        <v>33.44671201814059</v>
      </c>
    </row>
    <row r="348" spans="1:35" ht="15">
      <c r="A348" s="1">
        <v>112398</v>
      </c>
      <c r="B348" s="1">
        <v>15</v>
      </c>
      <c r="C348" s="1">
        <v>7</v>
      </c>
      <c r="D348" s="2">
        <v>14.728</v>
      </c>
      <c r="E348" s="3">
        <v>4.1</v>
      </c>
      <c r="F348" s="1">
        <v>441</v>
      </c>
      <c r="G348" s="1">
        <v>240</v>
      </c>
      <c r="H348" s="1">
        <v>163</v>
      </c>
      <c r="I348" s="1">
        <v>80</v>
      </c>
      <c r="J348" s="1">
        <v>49</v>
      </c>
      <c r="K348" s="1">
        <v>25</v>
      </c>
      <c r="L348" s="1">
        <v>9</v>
      </c>
      <c r="M348" s="1">
        <v>1</v>
      </c>
      <c r="N348" s="1">
        <v>0</v>
      </c>
      <c r="O348" s="1">
        <v>0</v>
      </c>
      <c r="P348" s="1">
        <v>1</v>
      </c>
      <c r="Q348" s="1">
        <v>0</v>
      </c>
      <c r="R348" s="1">
        <v>0</v>
      </c>
      <c r="S348" s="1">
        <v>0</v>
      </c>
      <c r="T348" s="1">
        <v>2</v>
      </c>
      <c r="U348" s="1">
        <f t="shared" si="75"/>
        <v>1009</v>
      </c>
      <c r="V348" s="1">
        <f t="shared" si="76"/>
        <v>568</v>
      </c>
      <c r="W348" s="1">
        <f t="shared" si="77"/>
        <v>328</v>
      </c>
      <c r="X348" s="1">
        <f t="shared" si="78"/>
        <v>165</v>
      </c>
      <c r="Y348" s="1">
        <f t="shared" si="79"/>
        <v>85</v>
      </c>
      <c r="Z348" s="1">
        <f t="shared" si="80"/>
        <v>36</v>
      </c>
      <c r="AA348" s="1">
        <f t="shared" si="81"/>
        <v>11</v>
      </c>
      <c r="AB348" s="1">
        <f t="shared" si="82"/>
        <v>2</v>
      </c>
      <c r="AC348" s="1">
        <f t="shared" si="83"/>
        <v>1</v>
      </c>
      <c r="AD348" s="1">
        <f t="shared" si="84"/>
        <v>1</v>
      </c>
      <c r="AE348" s="1">
        <f t="shared" si="85"/>
        <v>1</v>
      </c>
      <c r="AF348" s="1">
        <f t="shared" si="86"/>
        <v>0</v>
      </c>
      <c r="AG348" s="1">
        <f t="shared" si="87"/>
        <v>0</v>
      </c>
      <c r="AH348" s="1">
        <f t="shared" si="88"/>
        <v>0</v>
      </c>
      <c r="AI348" s="9">
        <f t="shared" si="89"/>
        <v>32.507433102081265</v>
      </c>
    </row>
    <row r="349" spans="1:35" ht="15">
      <c r="A349" s="1">
        <v>112398</v>
      </c>
      <c r="B349" s="1">
        <v>15</v>
      </c>
      <c r="C349" s="1">
        <v>8</v>
      </c>
      <c r="D349" s="2">
        <v>14.769</v>
      </c>
      <c r="E349" s="3">
        <v>4.1</v>
      </c>
      <c r="F349" s="1">
        <v>444</v>
      </c>
      <c r="G349" s="1">
        <v>244</v>
      </c>
      <c r="H349" s="1">
        <v>146</v>
      </c>
      <c r="I349" s="1">
        <v>87</v>
      </c>
      <c r="J349" s="1">
        <v>39</v>
      </c>
      <c r="K349" s="1">
        <v>14</v>
      </c>
      <c r="L349" s="1">
        <v>3</v>
      </c>
      <c r="M349" s="1">
        <v>2</v>
      </c>
      <c r="N349" s="1">
        <v>0</v>
      </c>
      <c r="O349" s="1">
        <v>0</v>
      </c>
      <c r="P349" s="1">
        <v>3</v>
      </c>
      <c r="Q349" s="1">
        <v>0</v>
      </c>
      <c r="R349" s="1">
        <v>0</v>
      </c>
      <c r="S349" s="1">
        <v>0</v>
      </c>
      <c r="T349" s="1">
        <v>2</v>
      </c>
      <c r="U349" s="1">
        <f t="shared" si="75"/>
        <v>982</v>
      </c>
      <c r="V349" s="1">
        <f t="shared" si="76"/>
        <v>538</v>
      </c>
      <c r="W349" s="1">
        <f t="shared" si="77"/>
        <v>294</v>
      </c>
      <c r="X349" s="1">
        <f t="shared" si="78"/>
        <v>148</v>
      </c>
      <c r="Y349" s="1">
        <f t="shared" si="79"/>
        <v>61</v>
      </c>
      <c r="Z349" s="1">
        <f t="shared" si="80"/>
        <v>22</v>
      </c>
      <c r="AA349" s="1">
        <f t="shared" si="81"/>
        <v>8</v>
      </c>
      <c r="AB349" s="1">
        <f t="shared" si="82"/>
        <v>5</v>
      </c>
      <c r="AC349" s="1">
        <f t="shared" si="83"/>
        <v>3</v>
      </c>
      <c r="AD349" s="1">
        <f t="shared" si="84"/>
        <v>3</v>
      </c>
      <c r="AE349" s="1">
        <f t="shared" si="85"/>
        <v>3</v>
      </c>
      <c r="AF349" s="1">
        <f t="shared" si="86"/>
        <v>0</v>
      </c>
      <c r="AG349" s="1">
        <f t="shared" si="87"/>
        <v>0</v>
      </c>
      <c r="AH349" s="1">
        <f t="shared" si="88"/>
        <v>0</v>
      </c>
      <c r="AI349" s="9">
        <f t="shared" si="89"/>
        <v>29.938900203665987</v>
      </c>
    </row>
    <row r="350" spans="1:35" ht="15">
      <c r="A350" s="1">
        <v>112398</v>
      </c>
      <c r="B350" s="1">
        <v>15</v>
      </c>
      <c r="C350" s="1">
        <v>9</v>
      </c>
      <c r="D350" s="2">
        <v>14.81</v>
      </c>
      <c r="E350" s="3">
        <v>4.1</v>
      </c>
      <c r="F350" s="1">
        <v>452</v>
      </c>
      <c r="G350" s="1">
        <v>242</v>
      </c>
      <c r="H350" s="1">
        <v>161</v>
      </c>
      <c r="I350" s="1">
        <v>103</v>
      </c>
      <c r="J350" s="1">
        <v>49</v>
      </c>
      <c r="K350" s="1">
        <v>26</v>
      </c>
      <c r="L350" s="1">
        <v>7</v>
      </c>
      <c r="M350" s="1">
        <v>2</v>
      </c>
      <c r="N350" s="1">
        <v>1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2</v>
      </c>
      <c r="U350" s="1">
        <f t="shared" si="75"/>
        <v>1043</v>
      </c>
      <c r="V350" s="1">
        <f t="shared" si="76"/>
        <v>591</v>
      </c>
      <c r="W350" s="1">
        <f t="shared" si="77"/>
        <v>349</v>
      </c>
      <c r="X350" s="1">
        <f t="shared" si="78"/>
        <v>188</v>
      </c>
      <c r="Y350" s="1">
        <f t="shared" si="79"/>
        <v>85</v>
      </c>
      <c r="Z350" s="1">
        <f t="shared" si="80"/>
        <v>36</v>
      </c>
      <c r="AA350" s="1">
        <f t="shared" si="81"/>
        <v>10</v>
      </c>
      <c r="AB350" s="1">
        <f t="shared" si="82"/>
        <v>3</v>
      </c>
      <c r="AC350" s="1">
        <f t="shared" si="83"/>
        <v>1</v>
      </c>
      <c r="AD350" s="1">
        <f t="shared" si="84"/>
        <v>0</v>
      </c>
      <c r="AE350" s="1">
        <f t="shared" si="85"/>
        <v>0</v>
      </c>
      <c r="AF350" s="1">
        <f t="shared" si="86"/>
        <v>0</v>
      </c>
      <c r="AG350" s="1">
        <f t="shared" si="87"/>
        <v>0</v>
      </c>
      <c r="AH350" s="1">
        <f t="shared" si="88"/>
        <v>0</v>
      </c>
      <c r="AI350" s="9">
        <f t="shared" si="89"/>
        <v>33.46116970278044</v>
      </c>
    </row>
    <row r="351" spans="1:35" ht="15">
      <c r="A351" s="1">
        <v>112398</v>
      </c>
      <c r="B351" s="1">
        <v>15</v>
      </c>
      <c r="C351" s="1">
        <v>10</v>
      </c>
      <c r="D351" s="2">
        <v>14.851</v>
      </c>
      <c r="E351" s="3">
        <v>4.1</v>
      </c>
      <c r="F351" s="1">
        <v>510</v>
      </c>
      <c r="G351" s="1">
        <v>307</v>
      </c>
      <c r="H351" s="1">
        <v>164</v>
      </c>
      <c r="I351" s="1">
        <v>96</v>
      </c>
      <c r="J351" s="1">
        <v>44</v>
      </c>
      <c r="K351" s="1">
        <v>16</v>
      </c>
      <c r="L351" s="1">
        <v>2</v>
      </c>
      <c r="M351" s="1">
        <v>4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2</v>
      </c>
      <c r="U351" s="1">
        <f t="shared" si="75"/>
        <v>1143</v>
      </c>
      <c r="V351" s="1">
        <f t="shared" si="76"/>
        <v>633</v>
      </c>
      <c r="W351" s="1">
        <f t="shared" si="77"/>
        <v>326</v>
      </c>
      <c r="X351" s="1">
        <f t="shared" si="78"/>
        <v>162</v>
      </c>
      <c r="Y351" s="1">
        <f t="shared" si="79"/>
        <v>66</v>
      </c>
      <c r="Z351" s="1">
        <f t="shared" si="80"/>
        <v>22</v>
      </c>
      <c r="AA351" s="1">
        <f t="shared" si="81"/>
        <v>6</v>
      </c>
      <c r="AB351" s="1">
        <f t="shared" si="82"/>
        <v>4</v>
      </c>
      <c r="AC351" s="1">
        <f t="shared" si="83"/>
        <v>0</v>
      </c>
      <c r="AD351" s="1">
        <f t="shared" si="84"/>
        <v>0</v>
      </c>
      <c r="AE351" s="1">
        <f t="shared" si="85"/>
        <v>0</v>
      </c>
      <c r="AF351" s="1">
        <f t="shared" si="86"/>
        <v>0</v>
      </c>
      <c r="AG351" s="1">
        <f t="shared" si="87"/>
        <v>0</v>
      </c>
      <c r="AH351" s="1">
        <f t="shared" si="88"/>
        <v>0</v>
      </c>
      <c r="AI351" s="9">
        <f t="shared" si="89"/>
        <v>28.521434820647418</v>
      </c>
    </row>
    <row r="352" spans="1:35" ht="15">
      <c r="A352" s="1">
        <v>112398</v>
      </c>
      <c r="B352" s="1">
        <v>15</v>
      </c>
      <c r="C352" s="1">
        <v>11</v>
      </c>
      <c r="D352" s="2">
        <v>14.892</v>
      </c>
      <c r="E352" s="3">
        <v>4.1</v>
      </c>
      <c r="F352" s="1">
        <v>631</v>
      </c>
      <c r="G352" s="1">
        <v>338</v>
      </c>
      <c r="H352" s="1">
        <v>223</v>
      </c>
      <c r="I352" s="1">
        <v>121</v>
      </c>
      <c r="J352" s="1">
        <v>53</v>
      </c>
      <c r="K352" s="1">
        <v>28</v>
      </c>
      <c r="L352" s="1">
        <v>8</v>
      </c>
      <c r="M352" s="1">
        <v>3</v>
      </c>
      <c r="N352" s="1">
        <v>2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2</v>
      </c>
      <c r="U352" s="1">
        <f t="shared" si="75"/>
        <v>1407</v>
      </c>
      <c r="V352" s="1">
        <f t="shared" si="76"/>
        <v>776</v>
      </c>
      <c r="W352" s="1">
        <f t="shared" si="77"/>
        <v>438</v>
      </c>
      <c r="X352" s="1">
        <f t="shared" si="78"/>
        <v>215</v>
      </c>
      <c r="Y352" s="1">
        <f t="shared" si="79"/>
        <v>94</v>
      </c>
      <c r="Z352" s="1">
        <f t="shared" si="80"/>
        <v>41</v>
      </c>
      <c r="AA352" s="1">
        <f t="shared" si="81"/>
        <v>13</v>
      </c>
      <c r="AB352" s="1">
        <f t="shared" si="82"/>
        <v>5</v>
      </c>
      <c r="AC352" s="1">
        <f t="shared" si="83"/>
        <v>2</v>
      </c>
      <c r="AD352" s="1">
        <f t="shared" si="84"/>
        <v>0</v>
      </c>
      <c r="AE352" s="1">
        <f t="shared" si="85"/>
        <v>0</v>
      </c>
      <c r="AF352" s="1">
        <f t="shared" si="86"/>
        <v>0</v>
      </c>
      <c r="AG352" s="1">
        <f t="shared" si="87"/>
        <v>0</v>
      </c>
      <c r="AH352" s="1">
        <f t="shared" si="88"/>
        <v>0</v>
      </c>
      <c r="AI352" s="9">
        <f t="shared" si="89"/>
        <v>31.13006396588486</v>
      </c>
    </row>
    <row r="353" spans="1:35" ht="15">
      <c r="A353" s="1">
        <v>112398</v>
      </c>
      <c r="B353" s="1">
        <v>15</v>
      </c>
      <c r="C353" s="1">
        <v>12</v>
      </c>
      <c r="D353" s="2">
        <v>14.933</v>
      </c>
      <c r="E353" s="3">
        <v>4.1</v>
      </c>
      <c r="F353" s="1">
        <v>196</v>
      </c>
      <c r="G353" s="1">
        <v>103</v>
      </c>
      <c r="H353" s="1">
        <v>51</v>
      </c>
      <c r="I353" s="1">
        <v>37</v>
      </c>
      <c r="J353" s="1">
        <v>20</v>
      </c>
      <c r="K353" s="1">
        <v>9</v>
      </c>
      <c r="L353" s="1">
        <v>2</v>
      </c>
      <c r="M353" s="1">
        <v>2</v>
      </c>
      <c r="N353" s="1">
        <v>1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2</v>
      </c>
      <c r="U353" s="1">
        <f t="shared" si="75"/>
        <v>421</v>
      </c>
      <c r="V353" s="1">
        <f t="shared" si="76"/>
        <v>225</v>
      </c>
      <c r="W353" s="1">
        <f t="shared" si="77"/>
        <v>122</v>
      </c>
      <c r="X353" s="1">
        <f t="shared" si="78"/>
        <v>71</v>
      </c>
      <c r="Y353" s="1">
        <f t="shared" si="79"/>
        <v>34</v>
      </c>
      <c r="Z353" s="1">
        <f t="shared" si="80"/>
        <v>14</v>
      </c>
      <c r="AA353" s="1">
        <f t="shared" si="81"/>
        <v>5</v>
      </c>
      <c r="AB353" s="1">
        <f t="shared" si="82"/>
        <v>3</v>
      </c>
      <c r="AC353" s="1">
        <f t="shared" si="83"/>
        <v>1</v>
      </c>
      <c r="AD353" s="1">
        <f t="shared" si="84"/>
        <v>0</v>
      </c>
      <c r="AE353" s="1">
        <f t="shared" si="85"/>
        <v>0</v>
      </c>
      <c r="AF353" s="1">
        <f t="shared" si="86"/>
        <v>0</v>
      </c>
      <c r="AG353" s="1">
        <f t="shared" si="87"/>
        <v>0</v>
      </c>
      <c r="AH353" s="1">
        <f t="shared" si="88"/>
        <v>0</v>
      </c>
      <c r="AI353" s="9">
        <f t="shared" si="89"/>
        <v>28.978622327790976</v>
      </c>
    </row>
    <row r="354" spans="1:35" ht="15">
      <c r="A354" s="1">
        <v>112398</v>
      </c>
      <c r="B354" s="1">
        <v>15</v>
      </c>
      <c r="C354" s="1">
        <v>13</v>
      </c>
      <c r="D354" s="2">
        <v>14.974</v>
      </c>
      <c r="E354" s="3">
        <v>4.1</v>
      </c>
      <c r="F354" s="1">
        <v>85</v>
      </c>
      <c r="G354" s="1">
        <v>53</v>
      </c>
      <c r="H354" s="1">
        <v>31</v>
      </c>
      <c r="I354" s="1">
        <v>22</v>
      </c>
      <c r="J354" s="1">
        <v>9</v>
      </c>
      <c r="K354" s="1">
        <v>5</v>
      </c>
      <c r="L354" s="1">
        <v>3</v>
      </c>
      <c r="M354" s="1">
        <v>3</v>
      </c>
      <c r="N354" s="1">
        <v>0</v>
      </c>
      <c r="O354" s="1">
        <v>1</v>
      </c>
      <c r="P354" s="1">
        <v>0</v>
      </c>
      <c r="Q354" s="1">
        <v>0</v>
      </c>
      <c r="R354" s="1">
        <v>0</v>
      </c>
      <c r="S354" s="1">
        <v>0</v>
      </c>
      <c r="T354" s="1">
        <v>2</v>
      </c>
      <c r="U354" s="1">
        <f t="shared" si="75"/>
        <v>212</v>
      </c>
      <c r="V354" s="1">
        <f t="shared" si="76"/>
        <v>127</v>
      </c>
      <c r="W354" s="1">
        <f t="shared" si="77"/>
        <v>74</v>
      </c>
      <c r="X354" s="1">
        <f t="shared" si="78"/>
        <v>43</v>
      </c>
      <c r="Y354" s="1">
        <f t="shared" si="79"/>
        <v>21</v>
      </c>
      <c r="Z354" s="1">
        <f t="shared" si="80"/>
        <v>12</v>
      </c>
      <c r="AA354" s="1">
        <f t="shared" si="81"/>
        <v>7</v>
      </c>
      <c r="AB354" s="1">
        <f t="shared" si="82"/>
        <v>4</v>
      </c>
      <c r="AC354" s="1">
        <f t="shared" si="83"/>
        <v>1</v>
      </c>
      <c r="AD354" s="1">
        <f t="shared" si="84"/>
        <v>1</v>
      </c>
      <c r="AE354" s="1">
        <f t="shared" si="85"/>
        <v>0</v>
      </c>
      <c r="AF354" s="1">
        <f t="shared" si="86"/>
        <v>0</v>
      </c>
      <c r="AG354" s="1">
        <f t="shared" si="87"/>
        <v>0</v>
      </c>
      <c r="AH354" s="1">
        <f t="shared" si="88"/>
        <v>0</v>
      </c>
      <c r="AI354" s="9">
        <f t="shared" si="89"/>
        <v>34.90566037735849</v>
      </c>
    </row>
    <row r="355" spans="1:35" ht="15">
      <c r="A355" s="1">
        <v>112398</v>
      </c>
      <c r="B355" s="1">
        <v>15</v>
      </c>
      <c r="C355" s="1">
        <v>14</v>
      </c>
      <c r="D355" s="2">
        <v>15.015</v>
      </c>
      <c r="E355" s="3">
        <v>4.1</v>
      </c>
      <c r="F355" s="1">
        <v>208</v>
      </c>
      <c r="G355" s="1">
        <v>38</v>
      </c>
      <c r="H355" s="1">
        <v>28</v>
      </c>
      <c r="I355" s="1">
        <v>13</v>
      </c>
      <c r="J355" s="1">
        <v>7</v>
      </c>
      <c r="K355" s="1">
        <v>9</v>
      </c>
      <c r="L355" s="1">
        <v>4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2</v>
      </c>
      <c r="U355" s="1">
        <f t="shared" si="75"/>
        <v>307</v>
      </c>
      <c r="V355" s="1">
        <f t="shared" si="76"/>
        <v>99</v>
      </c>
      <c r="W355" s="1">
        <f t="shared" si="77"/>
        <v>61</v>
      </c>
      <c r="X355" s="1">
        <f t="shared" si="78"/>
        <v>33</v>
      </c>
      <c r="Y355" s="1">
        <f t="shared" si="79"/>
        <v>20</v>
      </c>
      <c r="Z355" s="1">
        <f t="shared" si="80"/>
        <v>13</v>
      </c>
      <c r="AA355" s="1">
        <f t="shared" si="81"/>
        <v>4</v>
      </c>
      <c r="AB355" s="1">
        <f t="shared" si="82"/>
        <v>0</v>
      </c>
      <c r="AC355" s="1">
        <f t="shared" si="83"/>
        <v>0</v>
      </c>
      <c r="AD355" s="1">
        <f t="shared" si="84"/>
        <v>0</v>
      </c>
      <c r="AE355" s="1">
        <f t="shared" si="85"/>
        <v>0</v>
      </c>
      <c r="AF355" s="1">
        <f t="shared" si="86"/>
        <v>0</v>
      </c>
      <c r="AG355" s="1">
        <f t="shared" si="87"/>
        <v>0</v>
      </c>
      <c r="AH355" s="1">
        <f t="shared" si="88"/>
        <v>0</v>
      </c>
      <c r="AI355" s="9">
        <f t="shared" si="89"/>
        <v>19.86970684039088</v>
      </c>
    </row>
    <row r="356" spans="1:35" ht="15">
      <c r="A356" s="1">
        <v>112398</v>
      </c>
      <c r="B356" s="1">
        <v>15</v>
      </c>
      <c r="C356" s="1">
        <v>15</v>
      </c>
      <c r="D356" s="2">
        <v>15.056</v>
      </c>
      <c r="E356" s="3">
        <v>4.1</v>
      </c>
      <c r="F356" s="1">
        <v>145</v>
      </c>
      <c r="G356" s="1">
        <v>65</v>
      </c>
      <c r="H356" s="1">
        <v>44</v>
      </c>
      <c r="I356" s="1">
        <v>26</v>
      </c>
      <c r="J356" s="1">
        <v>19</v>
      </c>
      <c r="K356" s="1">
        <v>14</v>
      </c>
      <c r="L356" s="1">
        <v>4</v>
      </c>
      <c r="M356" s="1">
        <v>2</v>
      </c>
      <c r="N356" s="1">
        <v>1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2</v>
      </c>
      <c r="U356" s="1">
        <f t="shared" si="75"/>
        <v>320</v>
      </c>
      <c r="V356" s="1">
        <f t="shared" si="76"/>
        <v>175</v>
      </c>
      <c r="W356" s="1">
        <f t="shared" si="77"/>
        <v>110</v>
      </c>
      <c r="X356" s="1">
        <f t="shared" si="78"/>
        <v>66</v>
      </c>
      <c r="Y356" s="1">
        <f t="shared" si="79"/>
        <v>40</v>
      </c>
      <c r="Z356" s="1">
        <f t="shared" si="80"/>
        <v>21</v>
      </c>
      <c r="AA356" s="1">
        <f t="shared" si="81"/>
        <v>7</v>
      </c>
      <c r="AB356" s="1">
        <f t="shared" si="82"/>
        <v>3</v>
      </c>
      <c r="AC356" s="1">
        <f t="shared" si="83"/>
        <v>1</v>
      </c>
      <c r="AD356" s="1">
        <f t="shared" si="84"/>
        <v>0</v>
      </c>
      <c r="AE356" s="1">
        <f t="shared" si="85"/>
        <v>0</v>
      </c>
      <c r="AF356" s="1">
        <f t="shared" si="86"/>
        <v>0</v>
      </c>
      <c r="AG356" s="1">
        <f t="shared" si="87"/>
        <v>0</v>
      </c>
      <c r="AH356" s="1">
        <f t="shared" si="88"/>
        <v>0</v>
      </c>
      <c r="AI356" s="9">
        <f t="shared" si="89"/>
        <v>34.375</v>
      </c>
    </row>
    <row r="357" spans="1:35" ht="15">
      <c r="A357" s="1">
        <v>112398</v>
      </c>
      <c r="B357" s="1">
        <v>15</v>
      </c>
      <c r="C357" s="1">
        <v>16</v>
      </c>
      <c r="D357" s="2">
        <v>15.097</v>
      </c>
      <c r="E357" s="3">
        <v>4.3</v>
      </c>
      <c r="F357" s="1">
        <v>184</v>
      </c>
      <c r="G357" s="1">
        <v>72</v>
      </c>
      <c r="H357" s="1">
        <v>48</v>
      </c>
      <c r="I357" s="1">
        <v>28</v>
      </c>
      <c r="J357" s="1">
        <v>17</v>
      </c>
      <c r="K357" s="1">
        <v>9</v>
      </c>
      <c r="L357" s="1">
        <v>3</v>
      </c>
      <c r="M357" s="1">
        <v>0</v>
      </c>
      <c r="N357" s="1">
        <v>0</v>
      </c>
      <c r="O357" s="1">
        <v>0</v>
      </c>
      <c r="P357" s="1">
        <v>0</v>
      </c>
      <c r="Q357" s="1">
        <v>1</v>
      </c>
      <c r="R357" s="1">
        <v>0</v>
      </c>
      <c r="S357" s="1">
        <v>0</v>
      </c>
      <c r="T357" s="1">
        <v>2</v>
      </c>
      <c r="U357" s="1">
        <f t="shared" si="75"/>
        <v>362</v>
      </c>
      <c r="V357" s="1">
        <f t="shared" si="76"/>
        <v>178</v>
      </c>
      <c r="W357" s="1">
        <f t="shared" si="77"/>
        <v>106</v>
      </c>
      <c r="X357" s="1">
        <f t="shared" si="78"/>
        <v>58</v>
      </c>
      <c r="Y357" s="1">
        <f t="shared" si="79"/>
        <v>30</v>
      </c>
      <c r="Z357" s="1">
        <f t="shared" si="80"/>
        <v>13</v>
      </c>
      <c r="AA357" s="1">
        <f t="shared" si="81"/>
        <v>4</v>
      </c>
      <c r="AB357" s="1">
        <f t="shared" si="82"/>
        <v>1</v>
      </c>
      <c r="AC357" s="1">
        <f t="shared" si="83"/>
        <v>1</v>
      </c>
      <c r="AD357" s="1">
        <f t="shared" si="84"/>
        <v>1</v>
      </c>
      <c r="AE357" s="1">
        <f t="shared" si="85"/>
        <v>1</v>
      </c>
      <c r="AF357" s="1">
        <f t="shared" si="86"/>
        <v>1</v>
      </c>
      <c r="AG357" s="1">
        <f t="shared" si="87"/>
        <v>0</v>
      </c>
      <c r="AH357" s="1">
        <f t="shared" si="88"/>
        <v>0</v>
      </c>
      <c r="AI357" s="9">
        <f t="shared" si="89"/>
        <v>29.2817679558011</v>
      </c>
    </row>
    <row r="358" spans="1:35" ht="15">
      <c r="A358" s="1">
        <v>112398</v>
      </c>
      <c r="B358" s="1">
        <v>15</v>
      </c>
      <c r="C358" s="1">
        <v>17</v>
      </c>
      <c r="D358" s="2">
        <v>15.14</v>
      </c>
      <c r="E358" s="3">
        <v>5</v>
      </c>
      <c r="F358" s="1">
        <v>223</v>
      </c>
      <c r="G358" s="1">
        <v>88</v>
      </c>
      <c r="H358" s="1">
        <v>41</v>
      </c>
      <c r="I358" s="1">
        <v>28</v>
      </c>
      <c r="J358" s="1">
        <v>10</v>
      </c>
      <c r="K358" s="1">
        <v>5</v>
      </c>
      <c r="L358" s="1">
        <v>0</v>
      </c>
      <c r="M358" s="1">
        <v>0</v>
      </c>
      <c r="N358" s="1">
        <v>1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2</v>
      </c>
      <c r="U358" s="1">
        <f t="shared" si="75"/>
        <v>396</v>
      </c>
      <c r="V358" s="1">
        <f t="shared" si="76"/>
        <v>173</v>
      </c>
      <c r="W358" s="1">
        <f t="shared" si="77"/>
        <v>85</v>
      </c>
      <c r="X358" s="1">
        <f t="shared" si="78"/>
        <v>44</v>
      </c>
      <c r="Y358" s="1">
        <f t="shared" si="79"/>
        <v>16</v>
      </c>
      <c r="Z358" s="1">
        <f t="shared" si="80"/>
        <v>6</v>
      </c>
      <c r="AA358" s="1">
        <f t="shared" si="81"/>
        <v>1</v>
      </c>
      <c r="AB358" s="1">
        <f t="shared" si="82"/>
        <v>1</v>
      </c>
      <c r="AC358" s="1">
        <f t="shared" si="83"/>
        <v>1</v>
      </c>
      <c r="AD358" s="1">
        <f t="shared" si="84"/>
        <v>0</v>
      </c>
      <c r="AE358" s="1">
        <f t="shared" si="85"/>
        <v>0</v>
      </c>
      <c r="AF358" s="1">
        <f t="shared" si="86"/>
        <v>0</v>
      </c>
      <c r="AG358" s="1">
        <f t="shared" si="87"/>
        <v>0</v>
      </c>
      <c r="AH358" s="1">
        <f t="shared" si="88"/>
        <v>0</v>
      </c>
      <c r="AI358" s="9">
        <f t="shared" si="89"/>
        <v>21.464646464646464</v>
      </c>
    </row>
    <row r="359" spans="1:35" ht="15">
      <c r="A359" s="1">
        <v>112398</v>
      </c>
      <c r="B359" s="1">
        <v>15</v>
      </c>
      <c r="C359" s="1">
        <v>18</v>
      </c>
      <c r="D359" s="2">
        <v>15.19</v>
      </c>
      <c r="E359" s="3">
        <v>5</v>
      </c>
      <c r="F359" s="1">
        <v>168</v>
      </c>
      <c r="G359" s="1">
        <v>68</v>
      </c>
      <c r="H359" s="1">
        <v>41</v>
      </c>
      <c r="I359" s="1">
        <v>10</v>
      </c>
      <c r="J359" s="1">
        <v>4</v>
      </c>
      <c r="K359" s="1">
        <v>3</v>
      </c>
      <c r="L359" s="1">
        <v>1</v>
      </c>
      <c r="M359" s="1">
        <v>2</v>
      </c>
      <c r="N359" s="1">
        <v>0</v>
      </c>
      <c r="O359" s="1">
        <v>0</v>
      </c>
      <c r="P359" s="1">
        <v>1</v>
      </c>
      <c r="Q359" s="1">
        <v>0</v>
      </c>
      <c r="R359" s="1">
        <v>0</v>
      </c>
      <c r="S359" s="1">
        <v>0</v>
      </c>
      <c r="T359" s="1">
        <v>2</v>
      </c>
      <c r="U359" s="1">
        <f t="shared" si="75"/>
        <v>298</v>
      </c>
      <c r="V359" s="1">
        <f t="shared" si="76"/>
        <v>130</v>
      </c>
      <c r="W359" s="1">
        <f t="shared" si="77"/>
        <v>62</v>
      </c>
      <c r="X359" s="1">
        <f t="shared" si="78"/>
        <v>21</v>
      </c>
      <c r="Y359" s="1">
        <f t="shared" si="79"/>
        <v>11</v>
      </c>
      <c r="Z359" s="1">
        <f t="shared" si="80"/>
        <v>7</v>
      </c>
      <c r="AA359" s="1">
        <f t="shared" si="81"/>
        <v>4</v>
      </c>
      <c r="AB359" s="1">
        <f t="shared" si="82"/>
        <v>3</v>
      </c>
      <c r="AC359" s="1">
        <f t="shared" si="83"/>
        <v>1</v>
      </c>
      <c r="AD359" s="1">
        <f t="shared" si="84"/>
        <v>1</v>
      </c>
      <c r="AE359" s="1">
        <f t="shared" si="85"/>
        <v>1</v>
      </c>
      <c r="AF359" s="1">
        <f t="shared" si="86"/>
        <v>0</v>
      </c>
      <c r="AG359" s="1">
        <f t="shared" si="87"/>
        <v>0</v>
      </c>
      <c r="AH359" s="1">
        <f t="shared" si="88"/>
        <v>0</v>
      </c>
      <c r="AI359" s="9">
        <f t="shared" si="89"/>
        <v>20.80536912751678</v>
      </c>
    </row>
    <row r="360" spans="1:35" ht="15">
      <c r="A360" s="1">
        <v>112398</v>
      </c>
      <c r="B360" s="1">
        <v>15</v>
      </c>
      <c r="C360" s="1">
        <v>19</v>
      </c>
      <c r="D360" s="2">
        <v>15.24</v>
      </c>
      <c r="E360" s="3">
        <v>4.1</v>
      </c>
      <c r="F360" s="1">
        <v>181</v>
      </c>
      <c r="G360" s="1">
        <v>79</v>
      </c>
      <c r="H360" s="1">
        <v>53</v>
      </c>
      <c r="I360" s="1">
        <v>38</v>
      </c>
      <c r="J360" s="1">
        <v>18</v>
      </c>
      <c r="K360" s="1">
        <v>14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2</v>
      </c>
      <c r="U360" s="1">
        <f t="shared" si="75"/>
        <v>383</v>
      </c>
      <c r="V360" s="1">
        <f t="shared" si="76"/>
        <v>202</v>
      </c>
      <c r="W360" s="1">
        <f t="shared" si="77"/>
        <v>123</v>
      </c>
      <c r="X360" s="1">
        <f t="shared" si="78"/>
        <v>70</v>
      </c>
      <c r="Y360" s="1">
        <f t="shared" si="79"/>
        <v>32</v>
      </c>
      <c r="Z360" s="1">
        <f t="shared" si="80"/>
        <v>14</v>
      </c>
      <c r="AA360" s="1">
        <f t="shared" si="81"/>
        <v>0</v>
      </c>
      <c r="AB360" s="1">
        <f t="shared" si="82"/>
        <v>0</v>
      </c>
      <c r="AC360" s="1">
        <f t="shared" si="83"/>
        <v>0</v>
      </c>
      <c r="AD360" s="1">
        <f t="shared" si="84"/>
        <v>0</v>
      </c>
      <c r="AE360" s="1">
        <f t="shared" si="85"/>
        <v>0</v>
      </c>
      <c r="AF360" s="1">
        <f t="shared" si="86"/>
        <v>0</v>
      </c>
      <c r="AG360" s="1">
        <f t="shared" si="87"/>
        <v>0</v>
      </c>
      <c r="AH360" s="1">
        <f t="shared" si="88"/>
        <v>0</v>
      </c>
      <c r="AI360" s="9">
        <f t="shared" si="89"/>
        <v>32.114882506527415</v>
      </c>
    </row>
    <row r="361" spans="1:35" ht="15">
      <c r="A361" s="1">
        <v>112398</v>
      </c>
      <c r="B361" s="1">
        <v>15</v>
      </c>
      <c r="C361" s="1">
        <v>20</v>
      </c>
      <c r="D361" s="2">
        <v>15.281</v>
      </c>
      <c r="E361" s="3">
        <v>4.2</v>
      </c>
      <c r="F361" s="1">
        <v>179</v>
      </c>
      <c r="G361" s="1">
        <v>84</v>
      </c>
      <c r="H361" s="1">
        <v>53</v>
      </c>
      <c r="I361" s="1">
        <v>20</v>
      </c>
      <c r="J361" s="1">
        <v>11</v>
      </c>
      <c r="K361" s="1">
        <v>4</v>
      </c>
      <c r="L361" s="1">
        <v>1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2</v>
      </c>
      <c r="U361" s="1">
        <f t="shared" si="75"/>
        <v>352</v>
      </c>
      <c r="V361" s="1">
        <f t="shared" si="76"/>
        <v>173</v>
      </c>
      <c r="W361" s="1">
        <f t="shared" si="77"/>
        <v>89</v>
      </c>
      <c r="X361" s="1">
        <f t="shared" si="78"/>
        <v>36</v>
      </c>
      <c r="Y361" s="1">
        <f t="shared" si="79"/>
        <v>16</v>
      </c>
      <c r="Z361" s="1">
        <f t="shared" si="80"/>
        <v>5</v>
      </c>
      <c r="AA361" s="1">
        <f t="shared" si="81"/>
        <v>1</v>
      </c>
      <c r="AB361" s="1">
        <f t="shared" si="82"/>
        <v>0</v>
      </c>
      <c r="AC361" s="1">
        <f t="shared" si="83"/>
        <v>0</v>
      </c>
      <c r="AD361" s="1">
        <f t="shared" si="84"/>
        <v>0</v>
      </c>
      <c r="AE361" s="1">
        <f t="shared" si="85"/>
        <v>0</v>
      </c>
      <c r="AF361" s="1">
        <f t="shared" si="86"/>
        <v>0</v>
      </c>
      <c r="AG361" s="1">
        <f t="shared" si="87"/>
        <v>0</v>
      </c>
      <c r="AH361" s="1">
        <f t="shared" si="88"/>
        <v>0</v>
      </c>
      <c r="AI361" s="9">
        <f t="shared" si="89"/>
        <v>25.28409090909091</v>
      </c>
    </row>
    <row r="362" spans="1:35" ht="15">
      <c r="A362" s="1">
        <v>112398</v>
      </c>
      <c r="B362" s="1">
        <v>15</v>
      </c>
      <c r="C362" s="1">
        <v>21</v>
      </c>
      <c r="D362" s="2">
        <v>15.323</v>
      </c>
      <c r="E362" s="3">
        <v>4.2</v>
      </c>
      <c r="F362" s="1">
        <v>197</v>
      </c>
      <c r="G362" s="1">
        <v>99</v>
      </c>
      <c r="H362" s="1">
        <v>46</v>
      </c>
      <c r="I362" s="1">
        <v>23</v>
      </c>
      <c r="J362" s="1">
        <v>9</v>
      </c>
      <c r="K362" s="1">
        <v>2</v>
      </c>
      <c r="L362" s="1">
        <v>2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2</v>
      </c>
      <c r="U362" s="1">
        <f t="shared" si="75"/>
        <v>378</v>
      </c>
      <c r="V362" s="1">
        <f t="shared" si="76"/>
        <v>181</v>
      </c>
      <c r="W362" s="1">
        <f t="shared" si="77"/>
        <v>82</v>
      </c>
      <c r="X362" s="1">
        <f t="shared" si="78"/>
        <v>36</v>
      </c>
      <c r="Y362" s="1">
        <f t="shared" si="79"/>
        <v>13</v>
      </c>
      <c r="Z362" s="1">
        <f t="shared" si="80"/>
        <v>4</v>
      </c>
      <c r="AA362" s="1">
        <f t="shared" si="81"/>
        <v>2</v>
      </c>
      <c r="AB362" s="1">
        <f t="shared" si="82"/>
        <v>0</v>
      </c>
      <c r="AC362" s="1">
        <f t="shared" si="83"/>
        <v>0</v>
      </c>
      <c r="AD362" s="1">
        <f t="shared" si="84"/>
        <v>0</v>
      </c>
      <c r="AE362" s="1">
        <f t="shared" si="85"/>
        <v>0</v>
      </c>
      <c r="AF362" s="1">
        <f t="shared" si="86"/>
        <v>0</v>
      </c>
      <c r="AG362" s="1">
        <f t="shared" si="87"/>
        <v>0</v>
      </c>
      <c r="AH362" s="1">
        <f t="shared" si="88"/>
        <v>0</v>
      </c>
      <c r="AI362" s="9">
        <f t="shared" si="89"/>
        <v>21.693121693121693</v>
      </c>
    </row>
    <row r="363" spans="1:35" ht="15">
      <c r="A363" s="1">
        <v>112398</v>
      </c>
      <c r="B363" s="1">
        <v>15</v>
      </c>
      <c r="C363" s="1">
        <v>22</v>
      </c>
      <c r="D363" s="2">
        <v>15.365</v>
      </c>
      <c r="E363" s="3">
        <v>4.2</v>
      </c>
      <c r="F363" s="1">
        <v>278</v>
      </c>
      <c r="G363" s="1">
        <v>144</v>
      </c>
      <c r="H363" s="1">
        <v>78</v>
      </c>
      <c r="I363" s="1">
        <v>31</v>
      </c>
      <c r="J363" s="1">
        <v>14</v>
      </c>
      <c r="K363" s="1">
        <v>3</v>
      </c>
      <c r="L363" s="1">
        <v>0</v>
      </c>
      <c r="M363" s="1">
        <v>2</v>
      </c>
      <c r="N363" s="1">
        <v>1</v>
      </c>
      <c r="O363" s="1">
        <v>0</v>
      </c>
      <c r="P363" s="1">
        <v>1</v>
      </c>
      <c r="Q363" s="1">
        <v>0</v>
      </c>
      <c r="R363" s="1">
        <v>0</v>
      </c>
      <c r="S363" s="1">
        <v>0</v>
      </c>
      <c r="T363" s="1">
        <v>2</v>
      </c>
      <c r="U363" s="1">
        <f t="shared" si="75"/>
        <v>552</v>
      </c>
      <c r="V363" s="1">
        <f t="shared" si="76"/>
        <v>274</v>
      </c>
      <c r="W363" s="1">
        <f t="shared" si="77"/>
        <v>130</v>
      </c>
      <c r="X363" s="1">
        <f t="shared" si="78"/>
        <v>52</v>
      </c>
      <c r="Y363" s="1">
        <f t="shared" si="79"/>
        <v>21</v>
      </c>
      <c r="Z363" s="1">
        <f t="shared" si="80"/>
        <v>7</v>
      </c>
      <c r="AA363" s="1">
        <f t="shared" si="81"/>
        <v>4</v>
      </c>
      <c r="AB363" s="1">
        <f t="shared" si="82"/>
        <v>4</v>
      </c>
      <c r="AC363" s="1">
        <f t="shared" si="83"/>
        <v>2</v>
      </c>
      <c r="AD363" s="1">
        <f t="shared" si="84"/>
        <v>1</v>
      </c>
      <c r="AE363" s="1">
        <f t="shared" si="85"/>
        <v>1</v>
      </c>
      <c r="AF363" s="1">
        <f t="shared" si="86"/>
        <v>0</v>
      </c>
      <c r="AG363" s="1">
        <f t="shared" si="87"/>
        <v>0</v>
      </c>
      <c r="AH363" s="1">
        <f t="shared" si="88"/>
        <v>0</v>
      </c>
      <c r="AI363" s="9">
        <f t="shared" si="89"/>
        <v>23.55072463768116</v>
      </c>
    </row>
    <row r="364" spans="1:35" ht="15">
      <c r="A364" s="1">
        <v>112398</v>
      </c>
      <c r="B364" s="1">
        <v>15</v>
      </c>
      <c r="C364" s="1">
        <v>23</v>
      </c>
      <c r="D364" s="2">
        <v>15.407</v>
      </c>
      <c r="E364" s="3">
        <v>5.1</v>
      </c>
      <c r="F364" s="1">
        <v>314</v>
      </c>
      <c r="G364" s="1">
        <v>156</v>
      </c>
      <c r="H364" s="1">
        <v>84</v>
      </c>
      <c r="I364" s="1">
        <v>42</v>
      </c>
      <c r="J364" s="1">
        <v>19</v>
      </c>
      <c r="K364" s="1">
        <v>6</v>
      </c>
      <c r="L364" s="1">
        <v>0</v>
      </c>
      <c r="M364" s="1">
        <v>0</v>
      </c>
      <c r="N364" s="1">
        <v>0</v>
      </c>
      <c r="O364" s="1">
        <v>1</v>
      </c>
      <c r="P364" s="1">
        <v>0</v>
      </c>
      <c r="Q364" s="1">
        <v>0</v>
      </c>
      <c r="R364" s="1">
        <v>0</v>
      </c>
      <c r="S364" s="1">
        <v>0</v>
      </c>
      <c r="T364" s="1">
        <v>2</v>
      </c>
      <c r="U364" s="1">
        <f t="shared" si="75"/>
        <v>622</v>
      </c>
      <c r="V364" s="1">
        <f t="shared" si="76"/>
        <v>308</v>
      </c>
      <c r="W364" s="1">
        <f t="shared" si="77"/>
        <v>152</v>
      </c>
      <c r="X364" s="1">
        <f t="shared" si="78"/>
        <v>68</v>
      </c>
      <c r="Y364" s="1">
        <f t="shared" si="79"/>
        <v>26</v>
      </c>
      <c r="Z364" s="1">
        <f t="shared" si="80"/>
        <v>7</v>
      </c>
      <c r="AA364" s="1">
        <f t="shared" si="81"/>
        <v>1</v>
      </c>
      <c r="AB364" s="1">
        <f t="shared" si="82"/>
        <v>1</v>
      </c>
      <c r="AC364" s="1">
        <f t="shared" si="83"/>
        <v>1</v>
      </c>
      <c r="AD364" s="1">
        <f t="shared" si="84"/>
        <v>1</v>
      </c>
      <c r="AE364" s="1">
        <f t="shared" si="85"/>
        <v>0</v>
      </c>
      <c r="AF364" s="1">
        <f t="shared" si="86"/>
        <v>0</v>
      </c>
      <c r="AG364" s="1">
        <f t="shared" si="87"/>
        <v>0</v>
      </c>
      <c r="AH364" s="1">
        <f t="shared" si="88"/>
        <v>0</v>
      </c>
      <c r="AI364" s="9">
        <f t="shared" si="89"/>
        <v>24.437299035369776</v>
      </c>
    </row>
    <row r="365" spans="1:35" ht="15">
      <c r="A365" s="1">
        <v>112498</v>
      </c>
      <c r="B365" s="1">
        <v>16</v>
      </c>
      <c r="C365" s="1">
        <v>1</v>
      </c>
      <c r="D365" s="2">
        <v>15.458</v>
      </c>
      <c r="E365" s="3">
        <v>5.5</v>
      </c>
      <c r="F365" s="1">
        <v>306</v>
      </c>
      <c r="G365" s="1">
        <v>176</v>
      </c>
      <c r="H365" s="1">
        <v>140</v>
      </c>
      <c r="I365" s="1">
        <v>76</v>
      </c>
      <c r="J365" s="1">
        <v>41</v>
      </c>
      <c r="K365" s="1">
        <v>24</v>
      </c>
      <c r="L365" s="1">
        <v>5</v>
      </c>
      <c r="M365" s="1">
        <v>1</v>
      </c>
      <c r="N365" s="1">
        <v>2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2</v>
      </c>
      <c r="U365" s="1">
        <f t="shared" si="75"/>
        <v>771</v>
      </c>
      <c r="V365" s="1">
        <f t="shared" si="76"/>
        <v>465</v>
      </c>
      <c r="W365" s="1">
        <f t="shared" si="77"/>
        <v>289</v>
      </c>
      <c r="X365" s="1">
        <f t="shared" si="78"/>
        <v>149</v>
      </c>
      <c r="Y365" s="1">
        <f t="shared" si="79"/>
        <v>73</v>
      </c>
      <c r="Z365" s="1">
        <f t="shared" si="80"/>
        <v>32</v>
      </c>
      <c r="AA365" s="1">
        <f t="shared" si="81"/>
        <v>8</v>
      </c>
      <c r="AB365" s="1">
        <f t="shared" si="82"/>
        <v>3</v>
      </c>
      <c r="AC365" s="1">
        <f t="shared" si="83"/>
        <v>2</v>
      </c>
      <c r="AD365" s="1">
        <f t="shared" si="84"/>
        <v>0</v>
      </c>
      <c r="AE365" s="1">
        <f t="shared" si="85"/>
        <v>0</v>
      </c>
      <c r="AF365" s="1">
        <f t="shared" si="86"/>
        <v>0</v>
      </c>
      <c r="AG365" s="1">
        <f t="shared" si="87"/>
        <v>0</v>
      </c>
      <c r="AH365" s="1">
        <f t="shared" si="88"/>
        <v>0</v>
      </c>
      <c r="AI365" s="9">
        <f t="shared" si="89"/>
        <v>37.48378728923476</v>
      </c>
    </row>
    <row r="366" spans="1:35" ht="15">
      <c r="A366" s="1">
        <v>112498</v>
      </c>
      <c r="B366" s="1">
        <v>16</v>
      </c>
      <c r="C366" s="1">
        <v>2</v>
      </c>
      <c r="D366" s="2">
        <v>15.513</v>
      </c>
      <c r="E366" s="3">
        <v>4.3</v>
      </c>
      <c r="F366" s="1">
        <v>410</v>
      </c>
      <c r="G366" s="1">
        <v>213</v>
      </c>
      <c r="H366" s="1">
        <v>183</v>
      </c>
      <c r="I366" s="1">
        <v>94</v>
      </c>
      <c r="J366" s="1">
        <v>51</v>
      </c>
      <c r="K366" s="1">
        <v>31</v>
      </c>
      <c r="L366" s="1">
        <v>18</v>
      </c>
      <c r="M366" s="1">
        <v>5</v>
      </c>
      <c r="N366" s="1">
        <v>0</v>
      </c>
      <c r="O366" s="1">
        <v>1</v>
      </c>
      <c r="P366" s="1">
        <v>0</v>
      </c>
      <c r="Q366" s="1">
        <v>0</v>
      </c>
      <c r="R366" s="1">
        <v>0</v>
      </c>
      <c r="S366" s="1">
        <v>0</v>
      </c>
      <c r="T366" s="1">
        <v>2</v>
      </c>
      <c r="U366" s="1">
        <f t="shared" si="75"/>
        <v>1006</v>
      </c>
      <c r="V366" s="1">
        <f t="shared" si="76"/>
        <v>596</v>
      </c>
      <c r="W366" s="1">
        <f t="shared" si="77"/>
        <v>383</v>
      </c>
      <c r="X366" s="1">
        <f t="shared" si="78"/>
        <v>200</v>
      </c>
      <c r="Y366" s="1">
        <f t="shared" si="79"/>
        <v>106</v>
      </c>
      <c r="Z366" s="1">
        <f t="shared" si="80"/>
        <v>55</v>
      </c>
      <c r="AA366" s="1">
        <f t="shared" si="81"/>
        <v>24</v>
      </c>
      <c r="AB366" s="1">
        <f t="shared" si="82"/>
        <v>6</v>
      </c>
      <c r="AC366" s="1">
        <f t="shared" si="83"/>
        <v>1</v>
      </c>
      <c r="AD366" s="1">
        <f t="shared" si="84"/>
        <v>1</v>
      </c>
      <c r="AE366" s="1">
        <f t="shared" si="85"/>
        <v>0</v>
      </c>
      <c r="AF366" s="1">
        <f t="shared" si="86"/>
        <v>0</v>
      </c>
      <c r="AG366" s="1">
        <f t="shared" si="87"/>
        <v>0</v>
      </c>
      <c r="AH366" s="1">
        <f t="shared" si="88"/>
        <v>0</v>
      </c>
      <c r="AI366" s="9">
        <f t="shared" si="89"/>
        <v>38.07157057654075</v>
      </c>
    </row>
    <row r="367" spans="1:35" ht="15">
      <c r="A367" s="1">
        <v>112498</v>
      </c>
      <c r="B367" s="1">
        <v>16</v>
      </c>
      <c r="C367" s="1">
        <v>3</v>
      </c>
      <c r="D367" s="2">
        <v>15.556</v>
      </c>
      <c r="E367" s="3">
        <v>4.3</v>
      </c>
      <c r="F367" s="1">
        <v>401</v>
      </c>
      <c r="G367" s="1">
        <v>240</v>
      </c>
      <c r="H367" s="1">
        <v>166</v>
      </c>
      <c r="I367" s="1">
        <v>92</v>
      </c>
      <c r="J367" s="1">
        <v>60</v>
      </c>
      <c r="K367" s="1">
        <v>33</v>
      </c>
      <c r="L367" s="1">
        <v>16</v>
      </c>
      <c r="M367" s="1">
        <v>7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2</v>
      </c>
      <c r="U367" s="1">
        <f t="shared" si="75"/>
        <v>1015</v>
      </c>
      <c r="V367" s="1">
        <f t="shared" si="76"/>
        <v>614</v>
      </c>
      <c r="W367" s="1">
        <f t="shared" si="77"/>
        <v>374</v>
      </c>
      <c r="X367" s="1">
        <f t="shared" si="78"/>
        <v>208</v>
      </c>
      <c r="Y367" s="1">
        <f t="shared" si="79"/>
        <v>116</v>
      </c>
      <c r="Z367" s="1">
        <f t="shared" si="80"/>
        <v>56</v>
      </c>
      <c r="AA367" s="1">
        <f t="shared" si="81"/>
        <v>23</v>
      </c>
      <c r="AB367" s="1">
        <f t="shared" si="82"/>
        <v>7</v>
      </c>
      <c r="AC367" s="1">
        <f t="shared" si="83"/>
        <v>0</v>
      </c>
      <c r="AD367" s="1">
        <f t="shared" si="84"/>
        <v>0</v>
      </c>
      <c r="AE367" s="1">
        <f t="shared" si="85"/>
        <v>0</v>
      </c>
      <c r="AF367" s="1">
        <f t="shared" si="86"/>
        <v>0</v>
      </c>
      <c r="AG367" s="1">
        <f t="shared" si="87"/>
        <v>0</v>
      </c>
      <c r="AH367" s="1">
        <f t="shared" si="88"/>
        <v>0</v>
      </c>
      <c r="AI367" s="9">
        <f t="shared" si="89"/>
        <v>36.847290640394085</v>
      </c>
    </row>
    <row r="368" spans="1:35" ht="15">
      <c r="A368" s="1">
        <v>112498</v>
      </c>
      <c r="B368" s="1">
        <v>16</v>
      </c>
      <c r="C368" s="1">
        <v>4</v>
      </c>
      <c r="D368" s="2">
        <v>15.599</v>
      </c>
      <c r="E368" s="3">
        <v>4.3</v>
      </c>
      <c r="F368" s="1">
        <v>499</v>
      </c>
      <c r="G368" s="1">
        <v>228</v>
      </c>
      <c r="H368" s="1">
        <v>138</v>
      </c>
      <c r="I368" s="1">
        <v>90</v>
      </c>
      <c r="J368" s="1">
        <v>56</v>
      </c>
      <c r="K368" s="1">
        <v>10</v>
      </c>
      <c r="L368" s="1">
        <v>7</v>
      </c>
      <c r="M368" s="1">
        <v>7</v>
      </c>
      <c r="N368" s="1">
        <v>1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2</v>
      </c>
      <c r="U368" s="1">
        <f t="shared" si="75"/>
        <v>1036</v>
      </c>
      <c r="V368" s="1">
        <f t="shared" si="76"/>
        <v>537</v>
      </c>
      <c r="W368" s="1">
        <f t="shared" si="77"/>
        <v>309</v>
      </c>
      <c r="X368" s="1">
        <f t="shared" si="78"/>
        <v>171</v>
      </c>
      <c r="Y368" s="1">
        <f t="shared" si="79"/>
        <v>81</v>
      </c>
      <c r="Z368" s="1">
        <f t="shared" si="80"/>
        <v>25</v>
      </c>
      <c r="AA368" s="1">
        <f t="shared" si="81"/>
        <v>15</v>
      </c>
      <c r="AB368" s="1">
        <f t="shared" si="82"/>
        <v>8</v>
      </c>
      <c r="AC368" s="1">
        <f t="shared" si="83"/>
        <v>1</v>
      </c>
      <c r="AD368" s="1">
        <f t="shared" si="84"/>
        <v>0</v>
      </c>
      <c r="AE368" s="1">
        <f t="shared" si="85"/>
        <v>0</v>
      </c>
      <c r="AF368" s="1">
        <f t="shared" si="86"/>
        <v>0</v>
      </c>
      <c r="AG368" s="1">
        <f t="shared" si="87"/>
        <v>0</v>
      </c>
      <c r="AH368" s="1">
        <f t="shared" si="88"/>
        <v>0</v>
      </c>
      <c r="AI368" s="9">
        <f t="shared" si="89"/>
        <v>29.82625482625483</v>
      </c>
    </row>
    <row r="369" spans="1:35" ht="15">
      <c r="A369" s="1">
        <v>112498</v>
      </c>
      <c r="B369" s="1">
        <v>16</v>
      </c>
      <c r="C369" s="1">
        <v>5</v>
      </c>
      <c r="D369" s="2">
        <v>15.642</v>
      </c>
      <c r="E369" s="3">
        <v>4.3</v>
      </c>
      <c r="F369" s="1">
        <v>102</v>
      </c>
      <c r="G369" s="1">
        <v>50</v>
      </c>
      <c r="H369" s="1">
        <v>32</v>
      </c>
      <c r="I369" s="1">
        <v>28</v>
      </c>
      <c r="J369" s="1">
        <v>18</v>
      </c>
      <c r="K369" s="1">
        <v>17</v>
      </c>
      <c r="L369" s="1">
        <v>11</v>
      </c>
      <c r="M369" s="1">
        <v>2</v>
      </c>
      <c r="N369" s="1">
        <v>1</v>
      </c>
      <c r="O369" s="1">
        <v>0</v>
      </c>
      <c r="P369" s="1">
        <v>1</v>
      </c>
      <c r="Q369" s="1">
        <v>1</v>
      </c>
      <c r="R369" s="1">
        <v>0</v>
      </c>
      <c r="S369" s="1">
        <v>0</v>
      </c>
      <c r="T369" s="1">
        <v>2</v>
      </c>
      <c r="U369" s="1">
        <f t="shared" si="75"/>
        <v>263</v>
      </c>
      <c r="V369" s="1">
        <f t="shared" si="76"/>
        <v>161</v>
      </c>
      <c r="W369" s="1">
        <f t="shared" si="77"/>
        <v>111</v>
      </c>
      <c r="X369" s="1">
        <f t="shared" si="78"/>
        <v>79</v>
      </c>
      <c r="Y369" s="1">
        <f t="shared" si="79"/>
        <v>51</v>
      </c>
      <c r="Z369" s="1">
        <f t="shared" si="80"/>
        <v>33</v>
      </c>
      <c r="AA369" s="1">
        <f t="shared" si="81"/>
        <v>16</v>
      </c>
      <c r="AB369" s="1">
        <f t="shared" si="82"/>
        <v>5</v>
      </c>
      <c r="AC369" s="1">
        <f t="shared" si="83"/>
        <v>3</v>
      </c>
      <c r="AD369" s="1">
        <f t="shared" si="84"/>
        <v>2</v>
      </c>
      <c r="AE369" s="1">
        <f t="shared" si="85"/>
        <v>2</v>
      </c>
      <c r="AF369" s="1">
        <f t="shared" si="86"/>
        <v>1</v>
      </c>
      <c r="AG369" s="1">
        <f t="shared" si="87"/>
        <v>0</v>
      </c>
      <c r="AH369" s="1">
        <f t="shared" si="88"/>
        <v>0</v>
      </c>
      <c r="AI369" s="9">
        <f t="shared" si="89"/>
        <v>42.20532319391635</v>
      </c>
    </row>
    <row r="370" spans="1:35" ht="15">
      <c r="A370" s="1">
        <v>112498</v>
      </c>
      <c r="B370" s="1">
        <v>16</v>
      </c>
      <c r="C370" s="1">
        <v>6</v>
      </c>
      <c r="D370" s="2">
        <v>15.685</v>
      </c>
      <c r="E370" s="3">
        <v>4.3</v>
      </c>
      <c r="F370" s="1">
        <v>110</v>
      </c>
      <c r="G370" s="1">
        <v>64</v>
      </c>
      <c r="H370" s="1">
        <v>38</v>
      </c>
      <c r="I370" s="1">
        <v>30</v>
      </c>
      <c r="J370" s="1">
        <v>17</v>
      </c>
      <c r="K370" s="1">
        <v>11</v>
      </c>
      <c r="L370" s="1">
        <v>11</v>
      </c>
      <c r="M370" s="1">
        <v>13</v>
      </c>
      <c r="N370" s="1">
        <v>3</v>
      </c>
      <c r="O370" s="1">
        <v>2</v>
      </c>
      <c r="P370" s="1">
        <v>0</v>
      </c>
      <c r="Q370" s="1">
        <v>0</v>
      </c>
      <c r="R370" s="1">
        <v>0</v>
      </c>
      <c r="S370" s="1">
        <v>0</v>
      </c>
      <c r="T370" s="1">
        <v>2</v>
      </c>
      <c r="U370" s="1">
        <f t="shared" si="75"/>
        <v>299</v>
      </c>
      <c r="V370" s="1">
        <f t="shared" si="76"/>
        <v>189</v>
      </c>
      <c r="W370" s="1">
        <f t="shared" si="77"/>
        <v>125</v>
      </c>
      <c r="X370" s="1">
        <f t="shared" si="78"/>
        <v>87</v>
      </c>
      <c r="Y370" s="1">
        <f t="shared" si="79"/>
        <v>57</v>
      </c>
      <c r="Z370" s="1">
        <f t="shared" si="80"/>
        <v>40</v>
      </c>
      <c r="AA370" s="1">
        <f t="shared" si="81"/>
        <v>29</v>
      </c>
      <c r="AB370" s="1">
        <f t="shared" si="82"/>
        <v>18</v>
      </c>
      <c r="AC370" s="1">
        <f t="shared" si="83"/>
        <v>5</v>
      </c>
      <c r="AD370" s="1">
        <f t="shared" si="84"/>
        <v>2</v>
      </c>
      <c r="AE370" s="1">
        <f t="shared" si="85"/>
        <v>0</v>
      </c>
      <c r="AF370" s="1">
        <f t="shared" si="86"/>
        <v>0</v>
      </c>
      <c r="AG370" s="1">
        <f t="shared" si="87"/>
        <v>0</v>
      </c>
      <c r="AH370" s="1">
        <f t="shared" si="88"/>
        <v>0</v>
      </c>
      <c r="AI370" s="9">
        <f t="shared" si="89"/>
        <v>41.80602006688963</v>
      </c>
    </row>
    <row r="371" spans="1:35" ht="15">
      <c r="A371" s="1">
        <v>112498</v>
      </c>
      <c r="B371" s="1">
        <v>16</v>
      </c>
      <c r="C371" s="1">
        <v>7</v>
      </c>
      <c r="D371" s="2">
        <v>15.728</v>
      </c>
      <c r="E371" s="3">
        <v>4.3</v>
      </c>
      <c r="F371" s="1">
        <v>167</v>
      </c>
      <c r="G371" s="1">
        <v>109</v>
      </c>
      <c r="H371" s="1">
        <v>77</v>
      </c>
      <c r="I371" s="1">
        <v>65</v>
      </c>
      <c r="J371" s="1">
        <v>42</v>
      </c>
      <c r="K371" s="1">
        <v>20</v>
      </c>
      <c r="L371" s="1">
        <v>14</v>
      </c>
      <c r="M371" s="1">
        <v>6</v>
      </c>
      <c r="N371" s="1">
        <v>1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2</v>
      </c>
      <c r="U371" s="1">
        <f t="shared" si="75"/>
        <v>501</v>
      </c>
      <c r="V371" s="1">
        <f t="shared" si="76"/>
        <v>334</v>
      </c>
      <c r="W371" s="1">
        <f t="shared" si="77"/>
        <v>225</v>
      </c>
      <c r="X371" s="1">
        <f t="shared" si="78"/>
        <v>148</v>
      </c>
      <c r="Y371" s="1">
        <f t="shared" si="79"/>
        <v>83</v>
      </c>
      <c r="Z371" s="1">
        <f t="shared" si="80"/>
        <v>41</v>
      </c>
      <c r="AA371" s="1">
        <f t="shared" si="81"/>
        <v>21</v>
      </c>
      <c r="AB371" s="1">
        <f t="shared" si="82"/>
        <v>7</v>
      </c>
      <c r="AC371" s="1">
        <f t="shared" si="83"/>
        <v>1</v>
      </c>
      <c r="AD371" s="1">
        <f t="shared" si="84"/>
        <v>0</v>
      </c>
      <c r="AE371" s="1">
        <f t="shared" si="85"/>
        <v>0</v>
      </c>
      <c r="AF371" s="1">
        <f t="shared" si="86"/>
        <v>0</v>
      </c>
      <c r="AG371" s="1">
        <f t="shared" si="87"/>
        <v>0</v>
      </c>
      <c r="AH371" s="1">
        <f t="shared" si="88"/>
        <v>0</v>
      </c>
      <c r="AI371" s="9">
        <f t="shared" si="89"/>
        <v>44.91017964071856</v>
      </c>
    </row>
    <row r="372" spans="1:35" ht="15">
      <c r="A372" s="1">
        <v>112498</v>
      </c>
      <c r="B372" s="1">
        <v>16</v>
      </c>
      <c r="C372" s="1">
        <v>8</v>
      </c>
      <c r="D372" s="2">
        <v>15.771</v>
      </c>
      <c r="E372" s="3">
        <v>4.3</v>
      </c>
      <c r="F372" s="1">
        <v>146</v>
      </c>
      <c r="G372" s="1">
        <v>93</v>
      </c>
      <c r="H372" s="1">
        <v>55</v>
      </c>
      <c r="I372" s="1">
        <v>34</v>
      </c>
      <c r="J372" s="1">
        <v>23</v>
      </c>
      <c r="K372" s="1">
        <v>23</v>
      </c>
      <c r="L372" s="1">
        <v>10</v>
      </c>
      <c r="M372" s="1">
        <v>7</v>
      </c>
      <c r="N372" s="1">
        <v>2</v>
      </c>
      <c r="O372" s="1">
        <v>1</v>
      </c>
      <c r="P372" s="1">
        <v>0</v>
      </c>
      <c r="Q372" s="1">
        <v>0</v>
      </c>
      <c r="R372" s="1">
        <v>0</v>
      </c>
      <c r="S372" s="1">
        <v>0</v>
      </c>
      <c r="T372" s="1">
        <v>2</v>
      </c>
      <c r="U372" s="1">
        <f t="shared" si="75"/>
        <v>394</v>
      </c>
      <c r="V372" s="1">
        <f t="shared" si="76"/>
        <v>248</v>
      </c>
      <c r="W372" s="1">
        <f t="shared" si="77"/>
        <v>155</v>
      </c>
      <c r="X372" s="1">
        <f t="shared" si="78"/>
        <v>100</v>
      </c>
      <c r="Y372" s="1">
        <f t="shared" si="79"/>
        <v>66</v>
      </c>
      <c r="Z372" s="1">
        <f t="shared" si="80"/>
        <v>43</v>
      </c>
      <c r="AA372" s="1">
        <f t="shared" si="81"/>
        <v>20</v>
      </c>
      <c r="AB372" s="1">
        <f t="shared" si="82"/>
        <v>10</v>
      </c>
      <c r="AC372" s="1">
        <f t="shared" si="83"/>
        <v>3</v>
      </c>
      <c r="AD372" s="1">
        <f t="shared" si="84"/>
        <v>1</v>
      </c>
      <c r="AE372" s="1">
        <f t="shared" si="85"/>
        <v>0</v>
      </c>
      <c r="AF372" s="1">
        <f t="shared" si="86"/>
        <v>0</v>
      </c>
      <c r="AG372" s="1">
        <f t="shared" si="87"/>
        <v>0</v>
      </c>
      <c r="AH372" s="1">
        <f t="shared" si="88"/>
        <v>0</v>
      </c>
      <c r="AI372" s="9">
        <f t="shared" si="89"/>
        <v>39.340101522842644</v>
      </c>
    </row>
    <row r="373" spans="1:35" ht="15">
      <c r="A373" s="1">
        <v>112498</v>
      </c>
      <c r="B373" s="1">
        <v>16</v>
      </c>
      <c r="C373" s="1">
        <v>9</v>
      </c>
      <c r="D373" s="2">
        <v>15.814</v>
      </c>
      <c r="E373" s="3">
        <v>4.3</v>
      </c>
      <c r="F373" s="1">
        <v>63</v>
      </c>
      <c r="G373" s="1">
        <v>60</v>
      </c>
      <c r="H373" s="1">
        <v>38</v>
      </c>
      <c r="I373" s="1">
        <v>30</v>
      </c>
      <c r="J373" s="1">
        <v>30</v>
      </c>
      <c r="K373" s="1">
        <v>12</v>
      </c>
      <c r="L373" s="1">
        <v>10</v>
      </c>
      <c r="M373" s="1">
        <v>1</v>
      </c>
      <c r="N373" s="1">
        <v>1</v>
      </c>
      <c r="O373" s="1">
        <v>1</v>
      </c>
      <c r="P373" s="1">
        <v>0</v>
      </c>
      <c r="Q373" s="1">
        <v>0</v>
      </c>
      <c r="R373" s="1">
        <v>0</v>
      </c>
      <c r="S373" s="1">
        <v>1</v>
      </c>
      <c r="T373" s="1">
        <v>2</v>
      </c>
      <c r="U373" s="1">
        <f t="shared" si="75"/>
        <v>247</v>
      </c>
      <c r="V373" s="1">
        <f t="shared" si="76"/>
        <v>184</v>
      </c>
      <c r="W373" s="1">
        <f t="shared" si="77"/>
        <v>124</v>
      </c>
      <c r="X373" s="1">
        <f t="shared" si="78"/>
        <v>86</v>
      </c>
      <c r="Y373" s="1">
        <f t="shared" si="79"/>
        <v>56</v>
      </c>
      <c r="Z373" s="1">
        <f t="shared" si="80"/>
        <v>26</v>
      </c>
      <c r="AA373" s="1">
        <f t="shared" si="81"/>
        <v>14</v>
      </c>
      <c r="AB373" s="1">
        <f t="shared" si="82"/>
        <v>4</v>
      </c>
      <c r="AC373" s="1">
        <f t="shared" si="83"/>
        <v>3</v>
      </c>
      <c r="AD373" s="1">
        <f t="shared" si="84"/>
        <v>2</v>
      </c>
      <c r="AE373" s="1">
        <f t="shared" si="85"/>
        <v>1</v>
      </c>
      <c r="AF373" s="1">
        <f t="shared" si="86"/>
        <v>1</v>
      </c>
      <c r="AG373" s="1">
        <f t="shared" si="87"/>
        <v>1</v>
      </c>
      <c r="AH373" s="1">
        <f t="shared" si="88"/>
        <v>1</v>
      </c>
      <c r="AI373" s="9">
        <f t="shared" si="89"/>
        <v>50.20242914979757</v>
      </c>
    </row>
    <row r="374" spans="1:35" ht="15">
      <c r="A374" s="1">
        <v>112498</v>
      </c>
      <c r="B374" s="1">
        <v>16</v>
      </c>
      <c r="C374" s="1">
        <v>10</v>
      </c>
      <c r="D374" s="2">
        <v>15.857</v>
      </c>
      <c r="E374" s="3">
        <v>4.3</v>
      </c>
      <c r="F374" s="1">
        <v>105</v>
      </c>
      <c r="G374" s="1">
        <v>59</v>
      </c>
      <c r="H374" s="1">
        <v>42</v>
      </c>
      <c r="I374" s="1">
        <v>21</v>
      </c>
      <c r="J374" s="1">
        <v>28</v>
      </c>
      <c r="K374" s="1">
        <v>15</v>
      </c>
      <c r="L374" s="1">
        <v>8</v>
      </c>
      <c r="M374" s="1">
        <v>4</v>
      </c>
      <c r="N374" s="1">
        <v>2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2</v>
      </c>
      <c r="U374" s="1">
        <f t="shared" si="75"/>
        <v>284</v>
      </c>
      <c r="V374" s="1">
        <f t="shared" si="76"/>
        <v>179</v>
      </c>
      <c r="W374" s="1">
        <f t="shared" si="77"/>
        <v>120</v>
      </c>
      <c r="X374" s="1">
        <f t="shared" si="78"/>
        <v>78</v>
      </c>
      <c r="Y374" s="1">
        <f t="shared" si="79"/>
        <v>57</v>
      </c>
      <c r="Z374" s="1">
        <f t="shared" si="80"/>
        <v>29</v>
      </c>
      <c r="AA374" s="1">
        <f t="shared" si="81"/>
        <v>14</v>
      </c>
      <c r="AB374" s="1">
        <f t="shared" si="82"/>
        <v>6</v>
      </c>
      <c r="AC374" s="1">
        <f t="shared" si="83"/>
        <v>2</v>
      </c>
      <c r="AD374" s="1">
        <f t="shared" si="84"/>
        <v>0</v>
      </c>
      <c r="AE374" s="1">
        <f t="shared" si="85"/>
        <v>0</v>
      </c>
      <c r="AF374" s="1">
        <f t="shared" si="86"/>
        <v>0</v>
      </c>
      <c r="AG374" s="1">
        <f t="shared" si="87"/>
        <v>0</v>
      </c>
      <c r="AH374" s="1">
        <f t="shared" si="88"/>
        <v>0</v>
      </c>
      <c r="AI374" s="9">
        <f t="shared" si="89"/>
        <v>42.25352112676056</v>
      </c>
    </row>
    <row r="375" spans="1:35" ht="15">
      <c r="A375" s="1">
        <v>112498</v>
      </c>
      <c r="B375" s="1">
        <v>16</v>
      </c>
      <c r="C375" s="1">
        <v>11</v>
      </c>
      <c r="D375" s="2">
        <v>15.9</v>
      </c>
      <c r="E375" s="3">
        <v>4.3</v>
      </c>
      <c r="F375" s="1">
        <v>256</v>
      </c>
      <c r="G375" s="1">
        <v>84</v>
      </c>
      <c r="H375" s="1">
        <v>56</v>
      </c>
      <c r="I375" s="1">
        <v>32</v>
      </c>
      <c r="J375" s="1">
        <v>22</v>
      </c>
      <c r="K375" s="1">
        <v>8</v>
      </c>
      <c r="L375" s="1">
        <v>8</v>
      </c>
      <c r="M375" s="1">
        <v>7</v>
      </c>
      <c r="N375" s="1">
        <v>1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2</v>
      </c>
      <c r="U375" s="1">
        <f t="shared" si="75"/>
        <v>474</v>
      </c>
      <c r="V375" s="1">
        <f t="shared" si="76"/>
        <v>218</v>
      </c>
      <c r="W375" s="1">
        <f t="shared" si="77"/>
        <v>134</v>
      </c>
      <c r="X375" s="1">
        <f t="shared" si="78"/>
        <v>78</v>
      </c>
      <c r="Y375" s="1">
        <f t="shared" si="79"/>
        <v>46</v>
      </c>
      <c r="Z375" s="1">
        <f t="shared" si="80"/>
        <v>24</v>
      </c>
      <c r="AA375" s="1">
        <f t="shared" si="81"/>
        <v>16</v>
      </c>
      <c r="AB375" s="1">
        <f t="shared" si="82"/>
        <v>8</v>
      </c>
      <c r="AC375" s="1">
        <f t="shared" si="83"/>
        <v>1</v>
      </c>
      <c r="AD375" s="1">
        <f t="shared" si="84"/>
        <v>0</v>
      </c>
      <c r="AE375" s="1">
        <f t="shared" si="85"/>
        <v>0</v>
      </c>
      <c r="AF375" s="1">
        <f t="shared" si="86"/>
        <v>0</v>
      </c>
      <c r="AG375" s="1">
        <f t="shared" si="87"/>
        <v>0</v>
      </c>
      <c r="AH375" s="1">
        <f t="shared" si="88"/>
        <v>0</v>
      </c>
      <c r="AI375" s="9">
        <f t="shared" si="89"/>
        <v>28.270042194092827</v>
      </c>
    </row>
    <row r="376" spans="1:35" ht="15">
      <c r="A376" s="1">
        <v>112498</v>
      </c>
      <c r="B376" s="1">
        <v>16</v>
      </c>
      <c r="C376" s="1">
        <v>12</v>
      </c>
      <c r="D376" s="2">
        <v>15.943</v>
      </c>
      <c r="E376" s="3">
        <v>4.3</v>
      </c>
      <c r="F376" s="1">
        <v>197</v>
      </c>
      <c r="G376" s="1">
        <v>96</v>
      </c>
      <c r="H376" s="1">
        <v>51</v>
      </c>
      <c r="I376" s="1">
        <v>39</v>
      </c>
      <c r="J376" s="1">
        <v>21</v>
      </c>
      <c r="K376" s="1">
        <v>12</v>
      </c>
      <c r="L376" s="1">
        <v>3</v>
      </c>
      <c r="M376" s="1">
        <v>4</v>
      </c>
      <c r="N376" s="1">
        <v>2</v>
      </c>
      <c r="O376" s="1">
        <v>1</v>
      </c>
      <c r="P376" s="1">
        <v>0</v>
      </c>
      <c r="Q376" s="1">
        <v>0</v>
      </c>
      <c r="R376" s="1">
        <v>0</v>
      </c>
      <c r="S376" s="1">
        <v>0</v>
      </c>
      <c r="T376" s="1">
        <v>2</v>
      </c>
      <c r="U376" s="1">
        <f t="shared" si="75"/>
        <v>426</v>
      </c>
      <c r="V376" s="1">
        <f t="shared" si="76"/>
        <v>229</v>
      </c>
      <c r="W376" s="1">
        <f t="shared" si="77"/>
        <v>133</v>
      </c>
      <c r="X376" s="1">
        <f t="shared" si="78"/>
        <v>82</v>
      </c>
      <c r="Y376" s="1">
        <f t="shared" si="79"/>
        <v>43</v>
      </c>
      <c r="Z376" s="1">
        <f t="shared" si="80"/>
        <v>22</v>
      </c>
      <c r="AA376" s="1">
        <f t="shared" si="81"/>
        <v>10</v>
      </c>
      <c r="AB376" s="1">
        <f t="shared" si="82"/>
        <v>7</v>
      </c>
      <c r="AC376" s="1">
        <f t="shared" si="83"/>
        <v>3</v>
      </c>
      <c r="AD376" s="1">
        <f t="shared" si="84"/>
        <v>1</v>
      </c>
      <c r="AE376" s="1">
        <f t="shared" si="85"/>
        <v>0</v>
      </c>
      <c r="AF376" s="1">
        <f t="shared" si="86"/>
        <v>0</v>
      </c>
      <c r="AG376" s="1">
        <f t="shared" si="87"/>
        <v>0</v>
      </c>
      <c r="AH376" s="1">
        <f t="shared" si="88"/>
        <v>0</v>
      </c>
      <c r="AI376" s="9">
        <f t="shared" si="89"/>
        <v>31.220657276995308</v>
      </c>
    </row>
    <row r="377" spans="1:35" ht="15">
      <c r="A377" s="1">
        <v>112498</v>
      </c>
      <c r="B377" s="1">
        <v>16</v>
      </c>
      <c r="C377" s="1">
        <v>13</v>
      </c>
      <c r="D377" s="2">
        <v>15.986</v>
      </c>
      <c r="E377" s="3">
        <v>4.3</v>
      </c>
      <c r="F377" s="1">
        <v>134</v>
      </c>
      <c r="G377" s="1">
        <v>65</v>
      </c>
      <c r="H377" s="1">
        <v>63</v>
      </c>
      <c r="I377" s="1">
        <v>39</v>
      </c>
      <c r="J377" s="1">
        <v>39</v>
      </c>
      <c r="K377" s="1">
        <v>17</v>
      </c>
      <c r="L377" s="1">
        <v>10</v>
      </c>
      <c r="M377" s="1">
        <v>5</v>
      </c>
      <c r="N377" s="1">
        <v>1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2</v>
      </c>
      <c r="U377" s="1">
        <f t="shared" si="75"/>
        <v>373</v>
      </c>
      <c r="V377" s="1">
        <f t="shared" si="76"/>
        <v>239</v>
      </c>
      <c r="W377" s="1">
        <f t="shared" si="77"/>
        <v>174</v>
      </c>
      <c r="X377" s="1">
        <f t="shared" si="78"/>
        <v>111</v>
      </c>
      <c r="Y377" s="1">
        <f t="shared" si="79"/>
        <v>72</v>
      </c>
      <c r="Z377" s="1">
        <f t="shared" si="80"/>
        <v>33</v>
      </c>
      <c r="AA377" s="1">
        <f t="shared" si="81"/>
        <v>16</v>
      </c>
      <c r="AB377" s="1">
        <f t="shared" si="82"/>
        <v>6</v>
      </c>
      <c r="AC377" s="1">
        <f t="shared" si="83"/>
        <v>1</v>
      </c>
      <c r="AD377" s="1">
        <f t="shared" si="84"/>
        <v>0</v>
      </c>
      <c r="AE377" s="1">
        <f t="shared" si="85"/>
        <v>0</v>
      </c>
      <c r="AF377" s="1">
        <f t="shared" si="86"/>
        <v>0</v>
      </c>
      <c r="AG377" s="1">
        <f t="shared" si="87"/>
        <v>0</v>
      </c>
      <c r="AH377" s="1">
        <f t="shared" si="88"/>
        <v>0</v>
      </c>
      <c r="AI377" s="9">
        <f t="shared" si="89"/>
        <v>46.64879356568365</v>
      </c>
    </row>
    <row r="378" spans="1:35" ht="15">
      <c r="A378" s="1">
        <v>112498</v>
      </c>
      <c r="B378" s="1">
        <v>16</v>
      </c>
      <c r="C378" s="1">
        <v>14</v>
      </c>
      <c r="D378" s="2">
        <v>16.029</v>
      </c>
      <c r="E378" s="3">
        <v>4.3</v>
      </c>
      <c r="F378" s="1">
        <v>170</v>
      </c>
      <c r="G378" s="1">
        <v>87</v>
      </c>
      <c r="H378" s="1">
        <v>50</v>
      </c>
      <c r="I378" s="1">
        <v>37</v>
      </c>
      <c r="J378" s="1">
        <v>24</v>
      </c>
      <c r="K378" s="1">
        <v>12</v>
      </c>
      <c r="L378" s="1">
        <v>5</v>
      </c>
      <c r="M378" s="1">
        <v>3</v>
      </c>
      <c r="N378" s="1">
        <v>0</v>
      </c>
      <c r="O378" s="1">
        <v>0</v>
      </c>
      <c r="P378" s="1">
        <v>1</v>
      </c>
      <c r="Q378" s="1">
        <v>0</v>
      </c>
      <c r="R378" s="1">
        <v>0</v>
      </c>
      <c r="S378" s="1">
        <v>0</v>
      </c>
      <c r="T378" s="1">
        <v>2</v>
      </c>
      <c r="U378" s="1">
        <f t="shared" si="75"/>
        <v>389</v>
      </c>
      <c r="V378" s="1">
        <f t="shared" si="76"/>
        <v>219</v>
      </c>
      <c r="W378" s="1">
        <f t="shared" si="77"/>
        <v>132</v>
      </c>
      <c r="X378" s="1">
        <f t="shared" si="78"/>
        <v>82</v>
      </c>
      <c r="Y378" s="1">
        <f t="shared" si="79"/>
        <v>45</v>
      </c>
      <c r="Z378" s="1">
        <f t="shared" si="80"/>
        <v>21</v>
      </c>
      <c r="AA378" s="1">
        <f t="shared" si="81"/>
        <v>9</v>
      </c>
      <c r="AB378" s="1">
        <f t="shared" si="82"/>
        <v>4</v>
      </c>
      <c r="AC378" s="1">
        <f t="shared" si="83"/>
        <v>1</v>
      </c>
      <c r="AD378" s="1">
        <f t="shared" si="84"/>
        <v>1</v>
      </c>
      <c r="AE378" s="1">
        <f t="shared" si="85"/>
        <v>1</v>
      </c>
      <c r="AF378" s="1">
        <f t="shared" si="86"/>
        <v>0</v>
      </c>
      <c r="AG378" s="1">
        <f t="shared" si="87"/>
        <v>0</v>
      </c>
      <c r="AH378" s="1">
        <f t="shared" si="88"/>
        <v>0</v>
      </c>
      <c r="AI378" s="9">
        <f t="shared" si="89"/>
        <v>33.933161953727506</v>
      </c>
    </row>
    <row r="379" spans="1:35" ht="15">
      <c r="A379" s="1">
        <v>112498</v>
      </c>
      <c r="B379" s="1">
        <v>16</v>
      </c>
      <c r="C379" s="1">
        <v>15</v>
      </c>
      <c r="D379" s="2">
        <v>16.072</v>
      </c>
      <c r="E379" s="3">
        <v>4.3</v>
      </c>
      <c r="F379" s="1">
        <v>150</v>
      </c>
      <c r="G379" s="1">
        <v>96</v>
      </c>
      <c r="H379" s="1">
        <v>61</v>
      </c>
      <c r="I379" s="1">
        <v>48</v>
      </c>
      <c r="J379" s="1">
        <v>25</v>
      </c>
      <c r="K379" s="1">
        <v>15</v>
      </c>
      <c r="L379" s="1">
        <v>7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2</v>
      </c>
      <c r="U379" s="1">
        <f t="shared" si="75"/>
        <v>402</v>
      </c>
      <c r="V379" s="1">
        <f t="shared" si="76"/>
        <v>252</v>
      </c>
      <c r="W379" s="1">
        <f t="shared" si="77"/>
        <v>156</v>
      </c>
      <c r="X379" s="1">
        <f t="shared" si="78"/>
        <v>95</v>
      </c>
      <c r="Y379" s="1">
        <f t="shared" si="79"/>
        <v>47</v>
      </c>
      <c r="Z379" s="1">
        <f t="shared" si="80"/>
        <v>22</v>
      </c>
      <c r="AA379" s="1">
        <f t="shared" si="81"/>
        <v>7</v>
      </c>
      <c r="AB379" s="1">
        <f t="shared" si="82"/>
        <v>0</v>
      </c>
      <c r="AC379" s="1">
        <f t="shared" si="83"/>
        <v>0</v>
      </c>
      <c r="AD379" s="1">
        <f t="shared" si="84"/>
        <v>0</v>
      </c>
      <c r="AE379" s="1">
        <f t="shared" si="85"/>
        <v>0</v>
      </c>
      <c r="AF379" s="1">
        <f t="shared" si="86"/>
        <v>0</v>
      </c>
      <c r="AG379" s="1">
        <f t="shared" si="87"/>
        <v>0</v>
      </c>
      <c r="AH379" s="1">
        <f t="shared" si="88"/>
        <v>0</v>
      </c>
      <c r="AI379" s="9">
        <f t="shared" si="89"/>
        <v>38.80597014925373</v>
      </c>
    </row>
    <row r="380" spans="1:35" ht="15">
      <c r="A380" s="1">
        <v>112498</v>
      </c>
      <c r="B380" s="1">
        <v>16</v>
      </c>
      <c r="C380" s="1">
        <v>16</v>
      </c>
      <c r="D380" s="2">
        <v>16.115</v>
      </c>
      <c r="E380" s="3">
        <v>4.3</v>
      </c>
      <c r="F380" s="1">
        <v>450</v>
      </c>
      <c r="G380" s="1">
        <v>225</v>
      </c>
      <c r="H380" s="1">
        <v>151</v>
      </c>
      <c r="I380" s="1">
        <v>118</v>
      </c>
      <c r="J380" s="1">
        <v>61</v>
      </c>
      <c r="K380" s="1">
        <v>32</v>
      </c>
      <c r="L380" s="1">
        <v>13</v>
      </c>
      <c r="M380" s="1">
        <v>4</v>
      </c>
      <c r="N380" s="1">
        <v>4</v>
      </c>
      <c r="O380" s="1">
        <v>1</v>
      </c>
      <c r="P380" s="1">
        <v>0</v>
      </c>
      <c r="Q380" s="1">
        <v>0</v>
      </c>
      <c r="R380" s="1">
        <v>0</v>
      </c>
      <c r="S380" s="1">
        <v>0</v>
      </c>
      <c r="T380" s="1">
        <v>2</v>
      </c>
      <c r="U380" s="1">
        <f t="shared" si="75"/>
        <v>1059</v>
      </c>
      <c r="V380" s="1">
        <f t="shared" si="76"/>
        <v>609</v>
      </c>
      <c r="W380" s="1">
        <f t="shared" si="77"/>
        <v>384</v>
      </c>
      <c r="X380" s="1">
        <f t="shared" si="78"/>
        <v>233</v>
      </c>
      <c r="Y380" s="1">
        <f t="shared" si="79"/>
        <v>115</v>
      </c>
      <c r="Z380" s="1">
        <f t="shared" si="80"/>
        <v>54</v>
      </c>
      <c r="AA380" s="1">
        <f t="shared" si="81"/>
        <v>22</v>
      </c>
      <c r="AB380" s="1">
        <f t="shared" si="82"/>
        <v>9</v>
      </c>
      <c r="AC380" s="1">
        <f t="shared" si="83"/>
        <v>5</v>
      </c>
      <c r="AD380" s="1">
        <f t="shared" si="84"/>
        <v>1</v>
      </c>
      <c r="AE380" s="1">
        <f t="shared" si="85"/>
        <v>0</v>
      </c>
      <c r="AF380" s="1">
        <f t="shared" si="86"/>
        <v>0</v>
      </c>
      <c r="AG380" s="1">
        <f t="shared" si="87"/>
        <v>0</v>
      </c>
      <c r="AH380" s="1">
        <f t="shared" si="88"/>
        <v>0</v>
      </c>
      <c r="AI380" s="9">
        <f t="shared" si="89"/>
        <v>36.26062322946176</v>
      </c>
    </row>
    <row r="381" spans="1:35" ht="15">
      <c r="A381" s="1">
        <v>112498</v>
      </c>
      <c r="B381" s="1">
        <v>16</v>
      </c>
      <c r="C381" s="1">
        <v>17</v>
      </c>
      <c r="D381" s="2">
        <v>16.158</v>
      </c>
      <c r="E381" s="3">
        <v>4.3</v>
      </c>
      <c r="F381" s="1">
        <v>357</v>
      </c>
      <c r="G381" s="1">
        <v>168</v>
      </c>
      <c r="H381" s="1">
        <v>108</v>
      </c>
      <c r="I381" s="1">
        <v>75</v>
      </c>
      <c r="J381" s="1">
        <v>57</v>
      </c>
      <c r="K381" s="1">
        <v>30</v>
      </c>
      <c r="L381" s="1">
        <v>12</v>
      </c>
      <c r="M381" s="1">
        <v>5</v>
      </c>
      <c r="N381" s="1">
        <v>1</v>
      </c>
      <c r="O381" s="1">
        <v>0</v>
      </c>
      <c r="P381" s="1">
        <v>1</v>
      </c>
      <c r="Q381" s="1">
        <v>0</v>
      </c>
      <c r="R381" s="1">
        <v>0</v>
      </c>
      <c r="S381" s="1">
        <v>0</v>
      </c>
      <c r="T381" s="1">
        <v>2</v>
      </c>
      <c r="U381" s="1">
        <f t="shared" si="75"/>
        <v>814</v>
      </c>
      <c r="V381" s="1">
        <f t="shared" si="76"/>
        <v>457</v>
      </c>
      <c r="W381" s="1">
        <f t="shared" si="77"/>
        <v>289</v>
      </c>
      <c r="X381" s="1">
        <f t="shared" si="78"/>
        <v>181</v>
      </c>
      <c r="Y381" s="1">
        <f t="shared" si="79"/>
        <v>106</v>
      </c>
      <c r="Z381" s="1">
        <f t="shared" si="80"/>
        <v>49</v>
      </c>
      <c r="AA381" s="1">
        <f t="shared" si="81"/>
        <v>19</v>
      </c>
      <c r="AB381" s="1">
        <f t="shared" si="82"/>
        <v>7</v>
      </c>
      <c r="AC381" s="1">
        <f t="shared" si="83"/>
        <v>2</v>
      </c>
      <c r="AD381" s="1">
        <f t="shared" si="84"/>
        <v>1</v>
      </c>
      <c r="AE381" s="1">
        <f t="shared" si="85"/>
        <v>1</v>
      </c>
      <c r="AF381" s="1">
        <f t="shared" si="86"/>
        <v>0</v>
      </c>
      <c r="AG381" s="1">
        <f t="shared" si="87"/>
        <v>0</v>
      </c>
      <c r="AH381" s="1">
        <f t="shared" si="88"/>
        <v>0</v>
      </c>
      <c r="AI381" s="9">
        <f t="shared" si="89"/>
        <v>35.5036855036855</v>
      </c>
    </row>
    <row r="382" spans="1:35" ht="15">
      <c r="A382" s="1">
        <v>112498</v>
      </c>
      <c r="B382" s="1">
        <v>16</v>
      </c>
      <c r="C382" s="1">
        <v>18</v>
      </c>
      <c r="D382" s="2">
        <v>16.201</v>
      </c>
      <c r="E382" s="3">
        <v>4.3</v>
      </c>
      <c r="F382" s="1">
        <v>468</v>
      </c>
      <c r="G382" s="1">
        <v>284</v>
      </c>
      <c r="H382" s="1">
        <v>207</v>
      </c>
      <c r="I382" s="1">
        <v>117</v>
      </c>
      <c r="J382" s="1">
        <v>66</v>
      </c>
      <c r="K382" s="1">
        <v>33</v>
      </c>
      <c r="L382" s="1">
        <v>9</v>
      </c>
      <c r="M382" s="1">
        <v>7</v>
      </c>
      <c r="N382" s="1">
        <v>3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2</v>
      </c>
      <c r="U382" s="1">
        <f t="shared" si="75"/>
        <v>1194</v>
      </c>
      <c r="V382" s="1">
        <f t="shared" si="76"/>
        <v>726</v>
      </c>
      <c r="W382" s="1">
        <f t="shared" si="77"/>
        <v>442</v>
      </c>
      <c r="X382" s="1">
        <f t="shared" si="78"/>
        <v>235</v>
      </c>
      <c r="Y382" s="1">
        <f t="shared" si="79"/>
        <v>118</v>
      </c>
      <c r="Z382" s="1">
        <f t="shared" si="80"/>
        <v>52</v>
      </c>
      <c r="AA382" s="1">
        <f t="shared" si="81"/>
        <v>19</v>
      </c>
      <c r="AB382" s="1">
        <f t="shared" si="82"/>
        <v>10</v>
      </c>
      <c r="AC382" s="1">
        <f t="shared" si="83"/>
        <v>3</v>
      </c>
      <c r="AD382" s="1">
        <f t="shared" si="84"/>
        <v>0</v>
      </c>
      <c r="AE382" s="1">
        <f t="shared" si="85"/>
        <v>0</v>
      </c>
      <c r="AF382" s="1">
        <f t="shared" si="86"/>
        <v>0</v>
      </c>
      <c r="AG382" s="1">
        <f t="shared" si="87"/>
        <v>0</v>
      </c>
      <c r="AH382" s="1">
        <f t="shared" si="88"/>
        <v>0</v>
      </c>
      <c r="AI382" s="9">
        <f t="shared" si="89"/>
        <v>37.018425460636514</v>
      </c>
    </row>
    <row r="383" spans="1:35" ht="15">
      <c r="A383" s="1">
        <v>112498</v>
      </c>
      <c r="B383" s="1">
        <v>16</v>
      </c>
      <c r="C383" s="1">
        <v>19</v>
      </c>
      <c r="D383" s="2">
        <v>16.244</v>
      </c>
      <c r="E383" s="3">
        <v>4.4</v>
      </c>
      <c r="F383" s="1">
        <v>871</v>
      </c>
      <c r="G383" s="1">
        <v>453</v>
      </c>
      <c r="H383" s="1">
        <v>297</v>
      </c>
      <c r="I383" s="1">
        <v>164</v>
      </c>
      <c r="J383" s="1">
        <v>79</v>
      </c>
      <c r="K383" s="1">
        <v>30</v>
      </c>
      <c r="L383" s="1">
        <v>15</v>
      </c>
      <c r="M383" s="1">
        <v>3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2</v>
      </c>
      <c r="U383" s="1">
        <f t="shared" si="75"/>
        <v>1912</v>
      </c>
      <c r="V383" s="1">
        <f t="shared" si="76"/>
        <v>1041</v>
      </c>
      <c r="W383" s="1">
        <f t="shared" si="77"/>
        <v>588</v>
      </c>
      <c r="X383" s="1">
        <f t="shared" si="78"/>
        <v>291</v>
      </c>
      <c r="Y383" s="1">
        <f t="shared" si="79"/>
        <v>127</v>
      </c>
      <c r="Z383" s="1">
        <f t="shared" si="80"/>
        <v>48</v>
      </c>
      <c r="AA383" s="1">
        <f t="shared" si="81"/>
        <v>18</v>
      </c>
      <c r="AB383" s="1">
        <f t="shared" si="82"/>
        <v>3</v>
      </c>
      <c r="AC383" s="1">
        <f t="shared" si="83"/>
        <v>0</v>
      </c>
      <c r="AD383" s="1">
        <f t="shared" si="84"/>
        <v>0</v>
      </c>
      <c r="AE383" s="1">
        <f t="shared" si="85"/>
        <v>0</v>
      </c>
      <c r="AF383" s="1">
        <f t="shared" si="86"/>
        <v>0</v>
      </c>
      <c r="AG383" s="1">
        <f t="shared" si="87"/>
        <v>0</v>
      </c>
      <c r="AH383" s="1">
        <f t="shared" si="88"/>
        <v>0</v>
      </c>
      <c r="AI383" s="9">
        <f t="shared" si="89"/>
        <v>30.753138075313807</v>
      </c>
    </row>
    <row r="384" spans="1:35" ht="15">
      <c r="A384" s="1">
        <v>112498</v>
      </c>
      <c r="B384" s="1">
        <v>16</v>
      </c>
      <c r="C384" s="1">
        <v>20</v>
      </c>
      <c r="D384" s="2">
        <v>16.288</v>
      </c>
      <c r="E384" s="3">
        <v>5.5</v>
      </c>
      <c r="F384" s="1">
        <v>750</v>
      </c>
      <c r="G384" s="1">
        <v>441</v>
      </c>
      <c r="H384" s="1">
        <v>280</v>
      </c>
      <c r="I384" s="1">
        <v>131</v>
      </c>
      <c r="J384" s="1">
        <v>67</v>
      </c>
      <c r="K384" s="1">
        <v>19</v>
      </c>
      <c r="L384" s="1">
        <v>9</v>
      </c>
      <c r="M384" s="1">
        <v>2</v>
      </c>
      <c r="N384" s="1">
        <v>0</v>
      </c>
      <c r="O384" s="1">
        <v>1</v>
      </c>
      <c r="P384" s="1">
        <v>0</v>
      </c>
      <c r="Q384" s="1">
        <v>0</v>
      </c>
      <c r="R384" s="1">
        <v>0</v>
      </c>
      <c r="S384" s="1">
        <v>0</v>
      </c>
      <c r="T384" s="1">
        <v>2</v>
      </c>
      <c r="U384" s="1">
        <f t="shared" si="75"/>
        <v>1700</v>
      </c>
      <c r="V384" s="1">
        <f t="shared" si="76"/>
        <v>950</v>
      </c>
      <c r="W384" s="1">
        <f t="shared" si="77"/>
        <v>509</v>
      </c>
      <c r="X384" s="1">
        <f t="shared" si="78"/>
        <v>229</v>
      </c>
      <c r="Y384" s="1">
        <f t="shared" si="79"/>
        <v>98</v>
      </c>
      <c r="Z384" s="1">
        <f t="shared" si="80"/>
        <v>31</v>
      </c>
      <c r="AA384" s="1">
        <f t="shared" si="81"/>
        <v>12</v>
      </c>
      <c r="AB384" s="1">
        <f t="shared" si="82"/>
        <v>3</v>
      </c>
      <c r="AC384" s="1">
        <f t="shared" si="83"/>
        <v>1</v>
      </c>
      <c r="AD384" s="1">
        <f t="shared" si="84"/>
        <v>1</v>
      </c>
      <c r="AE384" s="1">
        <f t="shared" si="85"/>
        <v>0</v>
      </c>
      <c r="AF384" s="1">
        <f t="shared" si="86"/>
        <v>0</v>
      </c>
      <c r="AG384" s="1">
        <f t="shared" si="87"/>
        <v>0</v>
      </c>
      <c r="AH384" s="1">
        <f t="shared" si="88"/>
        <v>0</v>
      </c>
      <c r="AI384" s="9">
        <f t="shared" si="89"/>
        <v>29.94117647058824</v>
      </c>
    </row>
    <row r="385" spans="1:35" ht="15">
      <c r="A385" s="1">
        <v>112498</v>
      </c>
      <c r="B385" s="1">
        <v>16</v>
      </c>
      <c r="C385" s="1">
        <v>21</v>
      </c>
      <c r="D385" s="2">
        <v>16.343</v>
      </c>
      <c r="E385" s="3">
        <v>5.5</v>
      </c>
      <c r="F385" s="1">
        <v>417</v>
      </c>
      <c r="G385" s="1">
        <v>259</v>
      </c>
      <c r="H385" s="1">
        <v>208</v>
      </c>
      <c r="I385" s="1">
        <v>133</v>
      </c>
      <c r="J385" s="1">
        <v>94</v>
      </c>
      <c r="K385" s="1">
        <v>51</v>
      </c>
      <c r="L385" s="1">
        <v>21</v>
      </c>
      <c r="M385" s="1">
        <v>4</v>
      </c>
      <c r="N385" s="1">
        <v>3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2</v>
      </c>
      <c r="U385" s="1">
        <f t="shared" si="75"/>
        <v>1190</v>
      </c>
      <c r="V385" s="1">
        <f t="shared" si="76"/>
        <v>773</v>
      </c>
      <c r="W385" s="1">
        <f t="shared" si="77"/>
        <v>514</v>
      </c>
      <c r="X385" s="1">
        <f t="shared" si="78"/>
        <v>306</v>
      </c>
      <c r="Y385" s="1">
        <f t="shared" si="79"/>
        <v>173</v>
      </c>
      <c r="Z385" s="1">
        <f t="shared" si="80"/>
        <v>79</v>
      </c>
      <c r="AA385" s="1">
        <f t="shared" si="81"/>
        <v>28</v>
      </c>
      <c r="AB385" s="1">
        <f t="shared" si="82"/>
        <v>7</v>
      </c>
      <c r="AC385" s="1">
        <f t="shared" si="83"/>
        <v>3</v>
      </c>
      <c r="AD385" s="1">
        <f t="shared" si="84"/>
        <v>0</v>
      </c>
      <c r="AE385" s="1">
        <f t="shared" si="85"/>
        <v>0</v>
      </c>
      <c r="AF385" s="1">
        <f t="shared" si="86"/>
        <v>0</v>
      </c>
      <c r="AG385" s="1">
        <f t="shared" si="87"/>
        <v>0</v>
      </c>
      <c r="AH385" s="1">
        <f t="shared" si="88"/>
        <v>0</v>
      </c>
      <c r="AI385" s="9">
        <f t="shared" si="89"/>
        <v>43.19327731092437</v>
      </c>
    </row>
    <row r="386" spans="1:35" ht="15">
      <c r="A386" s="1">
        <v>112498</v>
      </c>
      <c r="B386" s="1">
        <v>16</v>
      </c>
      <c r="C386" s="1">
        <v>22</v>
      </c>
      <c r="D386" s="2">
        <v>16.398</v>
      </c>
      <c r="E386" s="3">
        <v>5</v>
      </c>
      <c r="F386" s="1">
        <v>452</v>
      </c>
      <c r="G386" s="1">
        <v>252</v>
      </c>
      <c r="H386" s="1">
        <v>211</v>
      </c>
      <c r="I386" s="1">
        <v>120</v>
      </c>
      <c r="J386" s="1">
        <v>82</v>
      </c>
      <c r="K386" s="1">
        <v>32</v>
      </c>
      <c r="L386" s="1">
        <v>22</v>
      </c>
      <c r="M386" s="1">
        <v>7</v>
      </c>
      <c r="N386" s="1">
        <v>1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2</v>
      </c>
      <c r="U386" s="1">
        <f t="shared" si="75"/>
        <v>1179</v>
      </c>
      <c r="V386" s="1">
        <f t="shared" si="76"/>
        <v>727</v>
      </c>
      <c r="W386" s="1">
        <f t="shared" si="77"/>
        <v>475</v>
      </c>
      <c r="X386" s="1">
        <f t="shared" si="78"/>
        <v>264</v>
      </c>
      <c r="Y386" s="1">
        <f t="shared" si="79"/>
        <v>144</v>
      </c>
      <c r="Z386" s="1">
        <f t="shared" si="80"/>
        <v>62</v>
      </c>
      <c r="AA386" s="1">
        <f t="shared" si="81"/>
        <v>30</v>
      </c>
      <c r="AB386" s="1">
        <f t="shared" si="82"/>
        <v>8</v>
      </c>
      <c r="AC386" s="1">
        <f t="shared" si="83"/>
        <v>1</v>
      </c>
      <c r="AD386" s="1">
        <f t="shared" si="84"/>
        <v>0</v>
      </c>
      <c r="AE386" s="1">
        <f t="shared" si="85"/>
        <v>0</v>
      </c>
      <c r="AF386" s="1">
        <f t="shared" si="86"/>
        <v>0</v>
      </c>
      <c r="AG386" s="1">
        <f t="shared" si="87"/>
        <v>0</v>
      </c>
      <c r="AH386" s="1">
        <f t="shared" si="88"/>
        <v>0</v>
      </c>
      <c r="AI386" s="9">
        <f t="shared" si="89"/>
        <v>40.28837998303647</v>
      </c>
    </row>
    <row r="387" spans="1:35" ht="15">
      <c r="A387" s="1">
        <v>112498</v>
      </c>
      <c r="B387" s="1">
        <v>16</v>
      </c>
      <c r="C387" s="1">
        <v>23</v>
      </c>
      <c r="D387" s="2">
        <v>16.448</v>
      </c>
      <c r="E387" s="3">
        <v>5.5</v>
      </c>
      <c r="F387" s="1">
        <v>463</v>
      </c>
      <c r="G387" s="1">
        <v>253</v>
      </c>
      <c r="H387" s="1">
        <v>165</v>
      </c>
      <c r="I387" s="1">
        <v>111</v>
      </c>
      <c r="J387" s="1">
        <v>61</v>
      </c>
      <c r="K387" s="1">
        <v>34</v>
      </c>
      <c r="L387" s="1">
        <v>9</v>
      </c>
      <c r="M387" s="1">
        <v>4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2</v>
      </c>
      <c r="U387" s="1">
        <f t="shared" si="75"/>
        <v>1100</v>
      </c>
      <c r="V387" s="1">
        <f t="shared" si="76"/>
        <v>637</v>
      </c>
      <c r="W387" s="1">
        <f t="shared" si="77"/>
        <v>384</v>
      </c>
      <c r="X387" s="1">
        <f t="shared" si="78"/>
        <v>219</v>
      </c>
      <c r="Y387" s="1">
        <f t="shared" si="79"/>
        <v>108</v>
      </c>
      <c r="Z387" s="1">
        <f t="shared" si="80"/>
        <v>47</v>
      </c>
      <c r="AA387" s="1">
        <f t="shared" si="81"/>
        <v>13</v>
      </c>
      <c r="AB387" s="1">
        <f t="shared" si="82"/>
        <v>4</v>
      </c>
      <c r="AC387" s="1">
        <f t="shared" si="83"/>
        <v>0</v>
      </c>
      <c r="AD387" s="1">
        <f t="shared" si="84"/>
        <v>0</v>
      </c>
      <c r="AE387" s="1">
        <f t="shared" si="85"/>
        <v>0</v>
      </c>
      <c r="AF387" s="1">
        <f t="shared" si="86"/>
        <v>0</v>
      </c>
      <c r="AG387" s="1">
        <f t="shared" si="87"/>
        <v>0</v>
      </c>
      <c r="AH387" s="1">
        <f t="shared" si="88"/>
        <v>0</v>
      </c>
      <c r="AI387" s="9">
        <f t="shared" si="89"/>
        <v>34.909090909090914</v>
      </c>
    </row>
    <row r="388" spans="1:35" ht="15">
      <c r="A388" s="1">
        <v>112498</v>
      </c>
      <c r="B388" s="1">
        <v>17</v>
      </c>
      <c r="C388" s="1">
        <v>1</v>
      </c>
      <c r="D388" s="2">
        <v>16.503</v>
      </c>
      <c r="E388" s="3">
        <v>5.5</v>
      </c>
      <c r="F388" s="1">
        <v>139</v>
      </c>
      <c r="G388" s="1">
        <v>74</v>
      </c>
      <c r="H388" s="1">
        <v>37</v>
      </c>
      <c r="I388" s="1">
        <v>25</v>
      </c>
      <c r="J388" s="1">
        <v>18</v>
      </c>
      <c r="K388" s="1">
        <v>17</v>
      </c>
      <c r="L388" s="1">
        <v>5</v>
      </c>
      <c r="M388" s="1">
        <v>2</v>
      </c>
      <c r="N388" s="1">
        <v>1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2</v>
      </c>
      <c r="U388" s="1">
        <f t="shared" si="75"/>
        <v>318</v>
      </c>
      <c r="V388" s="1">
        <f t="shared" si="76"/>
        <v>179</v>
      </c>
      <c r="W388" s="1">
        <f t="shared" si="77"/>
        <v>105</v>
      </c>
      <c r="X388" s="1">
        <f t="shared" si="78"/>
        <v>68</v>
      </c>
      <c r="Y388" s="1">
        <f t="shared" si="79"/>
        <v>43</v>
      </c>
      <c r="Z388" s="1">
        <f t="shared" si="80"/>
        <v>25</v>
      </c>
      <c r="AA388" s="1">
        <f t="shared" si="81"/>
        <v>8</v>
      </c>
      <c r="AB388" s="1">
        <f t="shared" si="82"/>
        <v>3</v>
      </c>
      <c r="AC388" s="1">
        <f t="shared" si="83"/>
        <v>1</v>
      </c>
      <c r="AD388" s="1">
        <f t="shared" si="84"/>
        <v>0</v>
      </c>
      <c r="AE388" s="1">
        <f t="shared" si="85"/>
        <v>0</v>
      </c>
      <c r="AF388" s="1">
        <f t="shared" si="86"/>
        <v>0</v>
      </c>
      <c r="AG388" s="1">
        <f t="shared" si="87"/>
        <v>0</v>
      </c>
      <c r="AH388" s="1">
        <f t="shared" si="88"/>
        <v>0</v>
      </c>
      <c r="AI388" s="9">
        <f t="shared" si="89"/>
        <v>33.0188679245283</v>
      </c>
    </row>
    <row r="389" spans="1:35" ht="15">
      <c r="A389" s="1">
        <v>112498</v>
      </c>
      <c r="B389" s="1">
        <v>17</v>
      </c>
      <c r="C389" s="1">
        <v>2</v>
      </c>
      <c r="D389" s="2">
        <v>16.558</v>
      </c>
      <c r="E389" s="3">
        <v>4.3</v>
      </c>
      <c r="F389" s="1">
        <v>159</v>
      </c>
      <c r="G389" s="1">
        <v>90</v>
      </c>
      <c r="H389" s="1">
        <v>63</v>
      </c>
      <c r="I389" s="1">
        <v>58</v>
      </c>
      <c r="J389" s="1">
        <v>43</v>
      </c>
      <c r="K389" s="1">
        <v>21</v>
      </c>
      <c r="L389" s="1">
        <v>7</v>
      </c>
      <c r="M389" s="1">
        <v>1</v>
      </c>
      <c r="N389" s="1">
        <v>1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2</v>
      </c>
      <c r="U389" s="1">
        <f t="shared" si="75"/>
        <v>443</v>
      </c>
      <c r="V389" s="1">
        <f t="shared" si="76"/>
        <v>284</v>
      </c>
      <c r="W389" s="1">
        <f t="shared" si="77"/>
        <v>194</v>
      </c>
      <c r="X389" s="1">
        <f t="shared" si="78"/>
        <v>131</v>
      </c>
      <c r="Y389" s="1">
        <f t="shared" si="79"/>
        <v>73</v>
      </c>
      <c r="Z389" s="1">
        <f t="shared" si="80"/>
        <v>30</v>
      </c>
      <c r="AA389" s="1">
        <f t="shared" si="81"/>
        <v>9</v>
      </c>
      <c r="AB389" s="1">
        <f t="shared" si="82"/>
        <v>2</v>
      </c>
      <c r="AC389" s="1">
        <f t="shared" si="83"/>
        <v>1</v>
      </c>
      <c r="AD389" s="1">
        <f t="shared" si="84"/>
        <v>0</v>
      </c>
      <c r="AE389" s="1">
        <f t="shared" si="85"/>
        <v>0</v>
      </c>
      <c r="AF389" s="1">
        <f t="shared" si="86"/>
        <v>0</v>
      </c>
      <c r="AG389" s="1">
        <f t="shared" si="87"/>
        <v>0</v>
      </c>
      <c r="AH389" s="1">
        <f t="shared" si="88"/>
        <v>0</v>
      </c>
      <c r="AI389" s="9">
        <f t="shared" si="89"/>
        <v>43.792325056433405</v>
      </c>
    </row>
    <row r="390" spans="1:35" ht="15">
      <c r="A390" s="1">
        <v>112498</v>
      </c>
      <c r="B390" s="1">
        <v>17</v>
      </c>
      <c r="C390" s="1">
        <v>3</v>
      </c>
      <c r="D390" s="2">
        <v>16.601</v>
      </c>
      <c r="E390" s="3">
        <v>4.3</v>
      </c>
      <c r="F390" s="1">
        <v>68</v>
      </c>
      <c r="G390" s="1">
        <v>36</v>
      </c>
      <c r="H390" s="1">
        <v>38</v>
      </c>
      <c r="I390" s="1">
        <v>11</v>
      </c>
      <c r="J390" s="1">
        <v>10</v>
      </c>
      <c r="K390" s="1">
        <v>12</v>
      </c>
      <c r="L390" s="1">
        <v>7</v>
      </c>
      <c r="M390" s="1">
        <v>5</v>
      </c>
      <c r="N390" s="1">
        <v>0</v>
      </c>
      <c r="O390" s="1">
        <v>0</v>
      </c>
      <c r="P390" s="1">
        <v>1</v>
      </c>
      <c r="Q390" s="1">
        <v>0</v>
      </c>
      <c r="R390" s="1">
        <v>0</v>
      </c>
      <c r="S390" s="1">
        <v>0</v>
      </c>
      <c r="T390" s="1">
        <v>2</v>
      </c>
      <c r="U390" s="1">
        <f t="shared" si="75"/>
        <v>188</v>
      </c>
      <c r="V390" s="1">
        <f t="shared" si="76"/>
        <v>120</v>
      </c>
      <c r="W390" s="1">
        <f t="shared" si="77"/>
        <v>84</v>
      </c>
      <c r="X390" s="1">
        <f t="shared" si="78"/>
        <v>46</v>
      </c>
      <c r="Y390" s="1">
        <f t="shared" si="79"/>
        <v>35</v>
      </c>
      <c r="Z390" s="1">
        <f t="shared" si="80"/>
        <v>25</v>
      </c>
      <c r="AA390" s="1">
        <f t="shared" si="81"/>
        <v>13</v>
      </c>
      <c r="AB390" s="1">
        <f t="shared" si="82"/>
        <v>6</v>
      </c>
      <c r="AC390" s="1">
        <f t="shared" si="83"/>
        <v>1</v>
      </c>
      <c r="AD390" s="1">
        <f t="shared" si="84"/>
        <v>1</v>
      </c>
      <c r="AE390" s="1">
        <f t="shared" si="85"/>
        <v>1</v>
      </c>
      <c r="AF390" s="1">
        <f t="shared" si="86"/>
        <v>0</v>
      </c>
      <c r="AG390" s="1">
        <f t="shared" si="87"/>
        <v>0</v>
      </c>
      <c r="AH390" s="1">
        <f t="shared" si="88"/>
        <v>0</v>
      </c>
      <c r="AI390" s="9">
        <f t="shared" si="89"/>
        <v>44.680851063829785</v>
      </c>
    </row>
    <row r="391" spans="1:35" ht="15">
      <c r="A391" s="1">
        <v>112498</v>
      </c>
      <c r="B391" s="1">
        <v>17</v>
      </c>
      <c r="C391" s="1">
        <v>4</v>
      </c>
      <c r="D391" s="2">
        <v>16.644</v>
      </c>
      <c r="E391" s="3">
        <v>4.3</v>
      </c>
      <c r="F391" s="1">
        <v>124</v>
      </c>
      <c r="G391" s="1">
        <v>58</v>
      </c>
      <c r="H391" s="1">
        <v>45</v>
      </c>
      <c r="I391" s="1">
        <v>23</v>
      </c>
      <c r="J391" s="1">
        <v>28</v>
      </c>
      <c r="K391" s="1">
        <v>12</v>
      </c>
      <c r="L391" s="1">
        <v>8</v>
      </c>
      <c r="M391" s="1">
        <v>2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2</v>
      </c>
      <c r="U391" s="1">
        <f t="shared" si="75"/>
        <v>300</v>
      </c>
      <c r="V391" s="1">
        <f t="shared" si="76"/>
        <v>176</v>
      </c>
      <c r="W391" s="1">
        <f t="shared" si="77"/>
        <v>118</v>
      </c>
      <c r="X391" s="1">
        <f t="shared" si="78"/>
        <v>73</v>
      </c>
      <c r="Y391" s="1">
        <f t="shared" si="79"/>
        <v>50</v>
      </c>
      <c r="Z391" s="1">
        <f t="shared" si="80"/>
        <v>22</v>
      </c>
      <c r="AA391" s="1">
        <f t="shared" si="81"/>
        <v>10</v>
      </c>
      <c r="AB391" s="1">
        <f t="shared" si="82"/>
        <v>2</v>
      </c>
      <c r="AC391" s="1">
        <f t="shared" si="83"/>
        <v>0</v>
      </c>
      <c r="AD391" s="1">
        <f t="shared" si="84"/>
        <v>0</v>
      </c>
      <c r="AE391" s="1">
        <f t="shared" si="85"/>
        <v>0</v>
      </c>
      <c r="AF391" s="1">
        <f t="shared" si="86"/>
        <v>0</v>
      </c>
      <c r="AG391" s="1">
        <f t="shared" si="87"/>
        <v>0</v>
      </c>
      <c r="AH391" s="1">
        <f t="shared" si="88"/>
        <v>0</v>
      </c>
      <c r="AI391" s="9">
        <f t="shared" si="89"/>
        <v>39.33333333333333</v>
      </c>
    </row>
    <row r="392" spans="1:35" ht="15">
      <c r="A392" s="1">
        <v>112498</v>
      </c>
      <c r="B392" s="1">
        <v>17</v>
      </c>
      <c r="C392" s="1">
        <v>5</v>
      </c>
      <c r="D392" s="2">
        <v>16.687</v>
      </c>
      <c r="E392" s="3">
        <v>4.3</v>
      </c>
      <c r="F392" s="1">
        <v>170</v>
      </c>
      <c r="G392" s="1">
        <v>106</v>
      </c>
      <c r="H392" s="1">
        <v>58</v>
      </c>
      <c r="I392" s="1">
        <v>51</v>
      </c>
      <c r="J392" s="1">
        <v>24</v>
      </c>
      <c r="K392" s="1">
        <v>14</v>
      </c>
      <c r="L392" s="1">
        <v>4</v>
      </c>
      <c r="M392" s="1">
        <v>1</v>
      </c>
      <c r="N392" s="1">
        <v>1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2</v>
      </c>
      <c r="U392" s="1">
        <f t="shared" si="75"/>
        <v>429</v>
      </c>
      <c r="V392" s="1">
        <f t="shared" si="76"/>
        <v>259</v>
      </c>
      <c r="W392" s="1">
        <f t="shared" si="77"/>
        <v>153</v>
      </c>
      <c r="X392" s="1">
        <f t="shared" si="78"/>
        <v>95</v>
      </c>
      <c r="Y392" s="1">
        <f t="shared" si="79"/>
        <v>44</v>
      </c>
      <c r="Z392" s="1">
        <f t="shared" si="80"/>
        <v>20</v>
      </c>
      <c r="AA392" s="1">
        <f t="shared" si="81"/>
        <v>6</v>
      </c>
      <c r="AB392" s="1">
        <f t="shared" si="82"/>
        <v>2</v>
      </c>
      <c r="AC392" s="1">
        <f t="shared" si="83"/>
        <v>1</v>
      </c>
      <c r="AD392" s="1">
        <f t="shared" si="84"/>
        <v>0</v>
      </c>
      <c r="AE392" s="1">
        <f t="shared" si="85"/>
        <v>0</v>
      </c>
      <c r="AF392" s="1">
        <f t="shared" si="86"/>
        <v>0</v>
      </c>
      <c r="AG392" s="1">
        <f t="shared" si="87"/>
        <v>0</v>
      </c>
      <c r="AH392" s="1">
        <f t="shared" si="88"/>
        <v>0</v>
      </c>
      <c r="AI392" s="9">
        <f t="shared" si="89"/>
        <v>35.66433566433567</v>
      </c>
    </row>
    <row r="393" spans="1:35" ht="15">
      <c r="A393" s="1">
        <v>112498</v>
      </c>
      <c r="B393" s="1">
        <v>17</v>
      </c>
      <c r="C393" s="1">
        <v>6</v>
      </c>
      <c r="D393" s="2">
        <v>16.73</v>
      </c>
      <c r="E393" s="3">
        <v>4.3</v>
      </c>
      <c r="F393" s="1">
        <v>109</v>
      </c>
      <c r="G393" s="1">
        <v>72</v>
      </c>
      <c r="H393" s="1">
        <v>35</v>
      </c>
      <c r="I393" s="1">
        <v>29</v>
      </c>
      <c r="J393" s="1">
        <v>24</v>
      </c>
      <c r="K393" s="1">
        <v>19</v>
      </c>
      <c r="L393" s="1">
        <v>7</v>
      </c>
      <c r="M393" s="1">
        <v>7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2</v>
      </c>
      <c r="U393" s="1">
        <f aca="true" t="shared" si="90" ref="U393:U456">SUM(F393:S393)</f>
        <v>302</v>
      </c>
      <c r="V393" s="1">
        <f aca="true" t="shared" si="91" ref="V393:V456">SUM(G393:S393)</f>
        <v>193</v>
      </c>
      <c r="W393" s="1">
        <f aca="true" t="shared" si="92" ref="W393:W456">SUM(H393:S393)</f>
        <v>121</v>
      </c>
      <c r="X393" s="1">
        <f aca="true" t="shared" si="93" ref="X393:X456">SUM(I393:S393)</f>
        <v>86</v>
      </c>
      <c r="Y393" s="1">
        <f aca="true" t="shared" si="94" ref="Y393:Y456">SUM(J393:S393)</f>
        <v>57</v>
      </c>
      <c r="Z393" s="1">
        <f aca="true" t="shared" si="95" ref="Z393:Z456">SUM(K393:S393)</f>
        <v>33</v>
      </c>
      <c r="AA393" s="1">
        <f aca="true" t="shared" si="96" ref="AA393:AA456">SUM(L393:S393)</f>
        <v>14</v>
      </c>
      <c r="AB393" s="1">
        <f aca="true" t="shared" si="97" ref="AB393:AB456">SUM(M393:S393)</f>
        <v>7</v>
      </c>
      <c r="AC393" s="1">
        <f aca="true" t="shared" si="98" ref="AC393:AC456">SUM(N393:S393)</f>
        <v>0</v>
      </c>
      <c r="AD393" s="1">
        <f aca="true" t="shared" si="99" ref="AD393:AD456">SUM(O393:S393)</f>
        <v>0</v>
      </c>
      <c r="AE393" s="1">
        <f aca="true" t="shared" si="100" ref="AE393:AE456">SUM(P393:S393)</f>
        <v>0</v>
      </c>
      <c r="AF393" s="1">
        <f aca="true" t="shared" si="101" ref="AF393:AF456">SUM(Q393:S393)</f>
        <v>0</v>
      </c>
      <c r="AG393" s="1">
        <f aca="true" t="shared" si="102" ref="AG393:AG456">SUM(R393:S393)</f>
        <v>0</v>
      </c>
      <c r="AH393" s="1">
        <f aca="true" t="shared" si="103" ref="AH393:AH456">SUM(S393)</f>
        <v>0</v>
      </c>
      <c r="AI393" s="9">
        <f aca="true" t="shared" si="104" ref="AI393:AI456">(W393/U393)*100</f>
        <v>40.06622516556291</v>
      </c>
    </row>
    <row r="394" spans="1:35" ht="15">
      <c r="A394" s="1">
        <v>112498</v>
      </c>
      <c r="B394" s="1">
        <v>17</v>
      </c>
      <c r="C394" s="1">
        <v>7</v>
      </c>
      <c r="D394" s="2">
        <v>16.773</v>
      </c>
      <c r="E394" s="3">
        <v>4.3</v>
      </c>
      <c r="F394" s="1">
        <v>143</v>
      </c>
      <c r="G394" s="1">
        <v>87</v>
      </c>
      <c r="H394" s="1">
        <v>45</v>
      </c>
      <c r="I394" s="1">
        <v>31</v>
      </c>
      <c r="J394" s="1">
        <v>29</v>
      </c>
      <c r="K394" s="1">
        <v>13</v>
      </c>
      <c r="L394" s="1">
        <v>2</v>
      </c>
      <c r="M394" s="1">
        <v>3</v>
      </c>
      <c r="N394" s="1">
        <v>1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2</v>
      </c>
      <c r="U394" s="1">
        <f t="shared" si="90"/>
        <v>354</v>
      </c>
      <c r="V394" s="1">
        <f t="shared" si="91"/>
        <v>211</v>
      </c>
      <c r="W394" s="1">
        <f t="shared" si="92"/>
        <v>124</v>
      </c>
      <c r="X394" s="1">
        <f t="shared" si="93"/>
        <v>79</v>
      </c>
      <c r="Y394" s="1">
        <f t="shared" si="94"/>
        <v>48</v>
      </c>
      <c r="Z394" s="1">
        <f t="shared" si="95"/>
        <v>19</v>
      </c>
      <c r="AA394" s="1">
        <f t="shared" si="96"/>
        <v>6</v>
      </c>
      <c r="AB394" s="1">
        <f t="shared" si="97"/>
        <v>4</v>
      </c>
      <c r="AC394" s="1">
        <f t="shared" si="98"/>
        <v>1</v>
      </c>
      <c r="AD394" s="1">
        <f t="shared" si="99"/>
        <v>0</v>
      </c>
      <c r="AE394" s="1">
        <f t="shared" si="100"/>
        <v>0</v>
      </c>
      <c r="AF394" s="1">
        <f t="shared" si="101"/>
        <v>0</v>
      </c>
      <c r="AG394" s="1">
        <f t="shared" si="102"/>
        <v>0</v>
      </c>
      <c r="AH394" s="1">
        <f t="shared" si="103"/>
        <v>0</v>
      </c>
      <c r="AI394" s="9">
        <f t="shared" si="104"/>
        <v>35.02824858757062</v>
      </c>
    </row>
    <row r="395" spans="1:35" ht="15">
      <c r="A395" s="1">
        <v>112498</v>
      </c>
      <c r="B395" s="1">
        <v>17</v>
      </c>
      <c r="C395" s="1">
        <v>8</v>
      </c>
      <c r="D395" s="2">
        <v>16.816</v>
      </c>
      <c r="E395" s="3">
        <v>4.3</v>
      </c>
      <c r="F395" s="1">
        <v>135</v>
      </c>
      <c r="G395" s="1">
        <v>87</v>
      </c>
      <c r="H395" s="1">
        <v>39</v>
      </c>
      <c r="I395" s="1">
        <v>35</v>
      </c>
      <c r="J395" s="1">
        <v>22</v>
      </c>
      <c r="K395" s="1">
        <v>7</v>
      </c>
      <c r="L395" s="1">
        <v>8</v>
      </c>
      <c r="M395" s="1">
        <v>5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2</v>
      </c>
      <c r="U395" s="1">
        <f t="shared" si="90"/>
        <v>338</v>
      </c>
      <c r="V395" s="1">
        <f t="shared" si="91"/>
        <v>203</v>
      </c>
      <c r="W395" s="1">
        <f t="shared" si="92"/>
        <v>116</v>
      </c>
      <c r="X395" s="1">
        <f t="shared" si="93"/>
        <v>77</v>
      </c>
      <c r="Y395" s="1">
        <f t="shared" si="94"/>
        <v>42</v>
      </c>
      <c r="Z395" s="1">
        <f t="shared" si="95"/>
        <v>20</v>
      </c>
      <c r="AA395" s="1">
        <f t="shared" si="96"/>
        <v>13</v>
      </c>
      <c r="AB395" s="1">
        <f t="shared" si="97"/>
        <v>5</v>
      </c>
      <c r="AC395" s="1">
        <f t="shared" si="98"/>
        <v>0</v>
      </c>
      <c r="AD395" s="1">
        <f t="shared" si="99"/>
        <v>0</v>
      </c>
      <c r="AE395" s="1">
        <f t="shared" si="100"/>
        <v>0</v>
      </c>
      <c r="AF395" s="1">
        <f t="shared" si="101"/>
        <v>0</v>
      </c>
      <c r="AG395" s="1">
        <f t="shared" si="102"/>
        <v>0</v>
      </c>
      <c r="AH395" s="1">
        <f t="shared" si="103"/>
        <v>0</v>
      </c>
      <c r="AI395" s="9">
        <f t="shared" si="104"/>
        <v>34.319526627218934</v>
      </c>
    </row>
    <row r="396" spans="1:35" ht="15">
      <c r="A396" s="1">
        <v>112498</v>
      </c>
      <c r="B396" s="1">
        <v>17</v>
      </c>
      <c r="C396" s="1">
        <v>9</v>
      </c>
      <c r="D396" s="2">
        <v>16.859</v>
      </c>
      <c r="E396" s="3">
        <v>4.3</v>
      </c>
      <c r="F396" s="1">
        <v>117</v>
      </c>
      <c r="G396" s="1">
        <v>74</v>
      </c>
      <c r="H396" s="1">
        <v>55</v>
      </c>
      <c r="I396" s="1">
        <v>35</v>
      </c>
      <c r="J396" s="1">
        <v>21</v>
      </c>
      <c r="K396" s="1">
        <v>20</v>
      </c>
      <c r="L396" s="1">
        <v>11</v>
      </c>
      <c r="M396" s="1">
        <v>5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2</v>
      </c>
      <c r="U396" s="1">
        <f t="shared" si="90"/>
        <v>338</v>
      </c>
      <c r="V396" s="1">
        <f t="shared" si="91"/>
        <v>221</v>
      </c>
      <c r="W396" s="1">
        <f t="shared" si="92"/>
        <v>147</v>
      </c>
      <c r="X396" s="1">
        <f t="shared" si="93"/>
        <v>92</v>
      </c>
      <c r="Y396" s="1">
        <f t="shared" si="94"/>
        <v>57</v>
      </c>
      <c r="Z396" s="1">
        <f t="shared" si="95"/>
        <v>36</v>
      </c>
      <c r="AA396" s="1">
        <f t="shared" si="96"/>
        <v>16</v>
      </c>
      <c r="AB396" s="1">
        <f t="shared" si="97"/>
        <v>5</v>
      </c>
      <c r="AC396" s="1">
        <f t="shared" si="98"/>
        <v>0</v>
      </c>
      <c r="AD396" s="1">
        <f t="shared" si="99"/>
        <v>0</v>
      </c>
      <c r="AE396" s="1">
        <f t="shared" si="100"/>
        <v>0</v>
      </c>
      <c r="AF396" s="1">
        <f t="shared" si="101"/>
        <v>0</v>
      </c>
      <c r="AG396" s="1">
        <f t="shared" si="102"/>
        <v>0</v>
      </c>
      <c r="AH396" s="1">
        <f t="shared" si="103"/>
        <v>0</v>
      </c>
      <c r="AI396" s="9">
        <f t="shared" si="104"/>
        <v>43.49112426035503</v>
      </c>
    </row>
    <row r="397" spans="1:35" ht="15">
      <c r="A397" s="1">
        <v>112498</v>
      </c>
      <c r="B397" s="1">
        <v>17</v>
      </c>
      <c r="C397" s="1">
        <v>10</v>
      </c>
      <c r="D397" s="2">
        <v>16.902</v>
      </c>
      <c r="E397" s="3">
        <v>5.5</v>
      </c>
      <c r="F397" s="1">
        <v>198</v>
      </c>
      <c r="G397" s="1">
        <v>113</v>
      </c>
      <c r="H397" s="1">
        <v>58</v>
      </c>
      <c r="I397" s="1">
        <v>42</v>
      </c>
      <c r="J397" s="1">
        <v>24</v>
      </c>
      <c r="K397" s="1">
        <v>12</v>
      </c>
      <c r="L397" s="1">
        <v>3</v>
      </c>
      <c r="M397" s="1">
        <v>1</v>
      </c>
      <c r="N397" s="1">
        <v>0</v>
      </c>
      <c r="O397" s="1">
        <v>2</v>
      </c>
      <c r="P397" s="1">
        <v>0</v>
      </c>
      <c r="Q397" s="1">
        <v>0</v>
      </c>
      <c r="R397" s="1">
        <v>0</v>
      </c>
      <c r="S397" s="1">
        <v>0</v>
      </c>
      <c r="T397" s="1">
        <v>2</v>
      </c>
      <c r="U397" s="1">
        <f t="shared" si="90"/>
        <v>453</v>
      </c>
      <c r="V397" s="1">
        <f t="shared" si="91"/>
        <v>255</v>
      </c>
      <c r="W397" s="1">
        <f t="shared" si="92"/>
        <v>142</v>
      </c>
      <c r="X397" s="1">
        <f t="shared" si="93"/>
        <v>84</v>
      </c>
      <c r="Y397" s="1">
        <f t="shared" si="94"/>
        <v>42</v>
      </c>
      <c r="Z397" s="1">
        <f t="shared" si="95"/>
        <v>18</v>
      </c>
      <c r="AA397" s="1">
        <f t="shared" si="96"/>
        <v>6</v>
      </c>
      <c r="AB397" s="1">
        <f t="shared" si="97"/>
        <v>3</v>
      </c>
      <c r="AC397" s="1">
        <f t="shared" si="98"/>
        <v>2</v>
      </c>
      <c r="AD397" s="1">
        <f t="shared" si="99"/>
        <v>2</v>
      </c>
      <c r="AE397" s="1">
        <f t="shared" si="100"/>
        <v>0</v>
      </c>
      <c r="AF397" s="1">
        <f t="shared" si="101"/>
        <v>0</v>
      </c>
      <c r="AG397" s="1">
        <f t="shared" si="102"/>
        <v>0</v>
      </c>
      <c r="AH397" s="1">
        <f t="shared" si="103"/>
        <v>0</v>
      </c>
      <c r="AI397" s="9">
        <f t="shared" si="104"/>
        <v>31.346578366445915</v>
      </c>
    </row>
    <row r="398" spans="1:35" ht="15">
      <c r="A398" s="1">
        <v>112498</v>
      </c>
      <c r="B398" s="1">
        <v>17</v>
      </c>
      <c r="C398" s="1">
        <v>11</v>
      </c>
      <c r="D398" s="2">
        <v>16.957</v>
      </c>
      <c r="E398" s="3">
        <v>5.5</v>
      </c>
      <c r="F398" s="1">
        <v>203</v>
      </c>
      <c r="G398" s="1">
        <v>170</v>
      </c>
      <c r="H398" s="1">
        <v>121</v>
      </c>
      <c r="I398" s="1">
        <v>66</v>
      </c>
      <c r="J398" s="1">
        <v>43</v>
      </c>
      <c r="K398" s="1">
        <v>16</v>
      </c>
      <c r="L398" s="1">
        <v>5</v>
      </c>
      <c r="M398" s="1">
        <v>3</v>
      </c>
      <c r="N398" s="1">
        <v>0</v>
      </c>
      <c r="O398" s="1">
        <v>1</v>
      </c>
      <c r="P398" s="1">
        <v>0</v>
      </c>
      <c r="Q398" s="1">
        <v>0</v>
      </c>
      <c r="R398" s="1">
        <v>0</v>
      </c>
      <c r="S398" s="1">
        <v>0</v>
      </c>
      <c r="T398" s="1">
        <v>2</v>
      </c>
      <c r="U398" s="1">
        <f t="shared" si="90"/>
        <v>628</v>
      </c>
      <c r="V398" s="1">
        <f t="shared" si="91"/>
        <v>425</v>
      </c>
      <c r="W398" s="1">
        <f t="shared" si="92"/>
        <v>255</v>
      </c>
      <c r="X398" s="1">
        <f t="shared" si="93"/>
        <v>134</v>
      </c>
      <c r="Y398" s="1">
        <f t="shared" si="94"/>
        <v>68</v>
      </c>
      <c r="Z398" s="1">
        <f t="shared" si="95"/>
        <v>25</v>
      </c>
      <c r="AA398" s="1">
        <f t="shared" si="96"/>
        <v>9</v>
      </c>
      <c r="AB398" s="1">
        <f t="shared" si="97"/>
        <v>4</v>
      </c>
      <c r="AC398" s="1">
        <f t="shared" si="98"/>
        <v>1</v>
      </c>
      <c r="AD398" s="1">
        <f t="shared" si="99"/>
        <v>1</v>
      </c>
      <c r="AE398" s="1">
        <f t="shared" si="100"/>
        <v>0</v>
      </c>
      <c r="AF398" s="1">
        <f t="shared" si="101"/>
        <v>0</v>
      </c>
      <c r="AG398" s="1">
        <f t="shared" si="102"/>
        <v>0</v>
      </c>
      <c r="AH398" s="1">
        <f t="shared" si="103"/>
        <v>0</v>
      </c>
      <c r="AI398" s="9">
        <f t="shared" si="104"/>
        <v>40.605095541401276</v>
      </c>
    </row>
    <row r="399" spans="1:35" ht="15">
      <c r="A399" s="1">
        <v>112498</v>
      </c>
      <c r="B399" s="1">
        <v>17</v>
      </c>
      <c r="C399" s="1">
        <v>12</v>
      </c>
      <c r="D399" s="2">
        <v>17.012</v>
      </c>
      <c r="E399" s="3">
        <v>4.5</v>
      </c>
      <c r="F399" s="1">
        <v>276</v>
      </c>
      <c r="G399" s="1">
        <v>193</v>
      </c>
      <c r="H399" s="1">
        <v>132</v>
      </c>
      <c r="I399" s="1">
        <v>71</v>
      </c>
      <c r="J399" s="1">
        <v>49</v>
      </c>
      <c r="K399" s="1">
        <v>17</v>
      </c>
      <c r="L399" s="1">
        <v>1</v>
      </c>
      <c r="M399" s="1">
        <v>1</v>
      </c>
      <c r="N399" s="1">
        <v>1</v>
      </c>
      <c r="O399" s="1">
        <v>2</v>
      </c>
      <c r="P399" s="1">
        <v>0</v>
      </c>
      <c r="Q399" s="1">
        <v>2</v>
      </c>
      <c r="R399" s="1">
        <v>0</v>
      </c>
      <c r="S399" s="1">
        <v>0</v>
      </c>
      <c r="T399" s="1">
        <v>2</v>
      </c>
      <c r="U399" s="1">
        <f t="shared" si="90"/>
        <v>745</v>
      </c>
      <c r="V399" s="1">
        <f t="shared" si="91"/>
        <v>469</v>
      </c>
      <c r="W399" s="1">
        <f t="shared" si="92"/>
        <v>276</v>
      </c>
      <c r="X399" s="1">
        <f t="shared" si="93"/>
        <v>144</v>
      </c>
      <c r="Y399" s="1">
        <f t="shared" si="94"/>
        <v>73</v>
      </c>
      <c r="Z399" s="1">
        <f t="shared" si="95"/>
        <v>24</v>
      </c>
      <c r="AA399" s="1">
        <f t="shared" si="96"/>
        <v>7</v>
      </c>
      <c r="AB399" s="1">
        <f t="shared" si="97"/>
        <v>6</v>
      </c>
      <c r="AC399" s="1">
        <f t="shared" si="98"/>
        <v>5</v>
      </c>
      <c r="AD399" s="1">
        <f t="shared" si="99"/>
        <v>4</v>
      </c>
      <c r="AE399" s="1">
        <f t="shared" si="100"/>
        <v>2</v>
      </c>
      <c r="AF399" s="1">
        <f t="shared" si="101"/>
        <v>2</v>
      </c>
      <c r="AG399" s="1">
        <f t="shared" si="102"/>
        <v>0</v>
      </c>
      <c r="AH399" s="1">
        <f t="shared" si="103"/>
        <v>0</v>
      </c>
      <c r="AI399" s="9">
        <f t="shared" si="104"/>
        <v>37.04697986577181</v>
      </c>
    </row>
    <row r="400" spans="1:35" ht="15">
      <c r="A400" s="1">
        <v>112498</v>
      </c>
      <c r="B400" s="1">
        <v>17</v>
      </c>
      <c r="C400" s="1">
        <v>13</v>
      </c>
      <c r="D400" s="2">
        <v>17.057</v>
      </c>
      <c r="E400" s="3">
        <v>4.5</v>
      </c>
      <c r="F400" s="1">
        <v>914</v>
      </c>
      <c r="G400" s="1">
        <v>607</v>
      </c>
      <c r="H400" s="1">
        <v>475</v>
      </c>
      <c r="I400" s="1">
        <v>308</v>
      </c>
      <c r="J400" s="1">
        <v>176</v>
      </c>
      <c r="K400" s="1">
        <v>99</v>
      </c>
      <c r="L400" s="1">
        <v>36</v>
      </c>
      <c r="M400" s="1">
        <v>5</v>
      </c>
      <c r="N400" s="1">
        <v>4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2</v>
      </c>
      <c r="U400" s="1">
        <f t="shared" si="90"/>
        <v>2624</v>
      </c>
      <c r="V400" s="1">
        <f t="shared" si="91"/>
        <v>1710</v>
      </c>
      <c r="W400" s="1">
        <f t="shared" si="92"/>
        <v>1103</v>
      </c>
      <c r="X400" s="1">
        <f t="shared" si="93"/>
        <v>628</v>
      </c>
      <c r="Y400" s="1">
        <f t="shared" si="94"/>
        <v>320</v>
      </c>
      <c r="Z400" s="1">
        <f t="shared" si="95"/>
        <v>144</v>
      </c>
      <c r="AA400" s="1">
        <f t="shared" si="96"/>
        <v>45</v>
      </c>
      <c r="AB400" s="1">
        <f t="shared" si="97"/>
        <v>9</v>
      </c>
      <c r="AC400" s="1">
        <f t="shared" si="98"/>
        <v>4</v>
      </c>
      <c r="AD400" s="1">
        <f t="shared" si="99"/>
        <v>0</v>
      </c>
      <c r="AE400" s="1">
        <f t="shared" si="100"/>
        <v>0</v>
      </c>
      <c r="AF400" s="1">
        <f t="shared" si="101"/>
        <v>0</v>
      </c>
      <c r="AG400" s="1">
        <f t="shared" si="102"/>
        <v>0</v>
      </c>
      <c r="AH400" s="1">
        <f t="shared" si="103"/>
        <v>0</v>
      </c>
      <c r="AI400" s="9">
        <f t="shared" si="104"/>
        <v>42.03506097560975</v>
      </c>
    </row>
    <row r="401" spans="1:35" ht="15">
      <c r="A401" s="1">
        <v>112498</v>
      </c>
      <c r="B401" s="1">
        <v>17</v>
      </c>
      <c r="C401" s="1">
        <v>14</v>
      </c>
      <c r="D401" s="2">
        <v>17.102</v>
      </c>
      <c r="E401" s="3">
        <v>4.5</v>
      </c>
      <c r="F401" s="1">
        <v>1223</v>
      </c>
      <c r="G401" s="1">
        <v>787</v>
      </c>
      <c r="H401" s="1">
        <v>550</v>
      </c>
      <c r="I401" s="1">
        <v>334</v>
      </c>
      <c r="J401" s="1">
        <v>198</v>
      </c>
      <c r="K401" s="1">
        <v>107</v>
      </c>
      <c r="L401" s="1">
        <v>36</v>
      </c>
      <c r="M401" s="1">
        <v>9</v>
      </c>
      <c r="N401" s="1">
        <v>0</v>
      </c>
      <c r="O401" s="1">
        <v>1</v>
      </c>
      <c r="P401" s="1">
        <v>1</v>
      </c>
      <c r="Q401" s="1">
        <v>0</v>
      </c>
      <c r="R401" s="1">
        <v>0</v>
      </c>
      <c r="S401" s="1">
        <v>0</v>
      </c>
      <c r="T401" s="1">
        <v>2</v>
      </c>
      <c r="U401" s="1">
        <f t="shared" si="90"/>
        <v>3246</v>
      </c>
      <c r="V401" s="1">
        <f t="shared" si="91"/>
        <v>2023</v>
      </c>
      <c r="W401" s="1">
        <f t="shared" si="92"/>
        <v>1236</v>
      </c>
      <c r="X401" s="1">
        <f t="shared" si="93"/>
        <v>686</v>
      </c>
      <c r="Y401" s="1">
        <f t="shared" si="94"/>
        <v>352</v>
      </c>
      <c r="Z401" s="1">
        <f t="shared" si="95"/>
        <v>154</v>
      </c>
      <c r="AA401" s="1">
        <f t="shared" si="96"/>
        <v>47</v>
      </c>
      <c r="AB401" s="1">
        <f t="shared" si="97"/>
        <v>11</v>
      </c>
      <c r="AC401" s="1">
        <f t="shared" si="98"/>
        <v>2</v>
      </c>
      <c r="AD401" s="1">
        <f t="shared" si="99"/>
        <v>2</v>
      </c>
      <c r="AE401" s="1">
        <f t="shared" si="100"/>
        <v>1</v>
      </c>
      <c r="AF401" s="1">
        <f t="shared" si="101"/>
        <v>0</v>
      </c>
      <c r="AG401" s="1">
        <f t="shared" si="102"/>
        <v>0</v>
      </c>
      <c r="AH401" s="1">
        <f t="shared" si="103"/>
        <v>0</v>
      </c>
      <c r="AI401" s="9">
        <f t="shared" si="104"/>
        <v>38.07763401109057</v>
      </c>
    </row>
    <row r="402" spans="1:35" ht="15">
      <c r="A402" s="1">
        <v>112498</v>
      </c>
      <c r="B402" s="1">
        <v>17</v>
      </c>
      <c r="C402" s="1">
        <v>15</v>
      </c>
      <c r="D402" s="2">
        <v>17.147</v>
      </c>
      <c r="E402" s="3">
        <v>4.5</v>
      </c>
      <c r="F402" s="1">
        <v>937</v>
      </c>
      <c r="G402" s="1">
        <v>687</v>
      </c>
      <c r="H402" s="1">
        <v>431</v>
      </c>
      <c r="I402" s="1">
        <v>280</v>
      </c>
      <c r="J402" s="1">
        <v>180</v>
      </c>
      <c r="K402" s="1">
        <v>87</v>
      </c>
      <c r="L402" s="1">
        <v>34</v>
      </c>
      <c r="M402" s="1">
        <v>9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2</v>
      </c>
      <c r="U402" s="1">
        <f t="shared" si="90"/>
        <v>2645</v>
      </c>
      <c r="V402" s="1">
        <f t="shared" si="91"/>
        <v>1708</v>
      </c>
      <c r="W402" s="1">
        <f t="shared" si="92"/>
        <v>1021</v>
      </c>
      <c r="X402" s="1">
        <f t="shared" si="93"/>
        <v>590</v>
      </c>
      <c r="Y402" s="1">
        <f t="shared" si="94"/>
        <v>310</v>
      </c>
      <c r="Z402" s="1">
        <f t="shared" si="95"/>
        <v>130</v>
      </c>
      <c r="AA402" s="1">
        <f t="shared" si="96"/>
        <v>43</v>
      </c>
      <c r="AB402" s="1">
        <f t="shared" si="97"/>
        <v>9</v>
      </c>
      <c r="AC402" s="1">
        <f t="shared" si="98"/>
        <v>0</v>
      </c>
      <c r="AD402" s="1">
        <f t="shared" si="99"/>
        <v>0</v>
      </c>
      <c r="AE402" s="1">
        <f t="shared" si="100"/>
        <v>0</v>
      </c>
      <c r="AF402" s="1">
        <f t="shared" si="101"/>
        <v>0</v>
      </c>
      <c r="AG402" s="1">
        <f t="shared" si="102"/>
        <v>0</v>
      </c>
      <c r="AH402" s="1">
        <f t="shared" si="103"/>
        <v>0</v>
      </c>
      <c r="AI402" s="9">
        <f t="shared" si="104"/>
        <v>38.60113421550094</v>
      </c>
    </row>
    <row r="403" spans="1:35" ht="15">
      <c r="A403" s="1">
        <v>112498</v>
      </c>
      <c r="B403" s="1">
        <v>17</v>
      </c>
      <c r="C403" s="1">
        <v>16</v>
      </c>
      <c r="D403" s="2">
        <v>17.192</v>
      </c>
      <c r="E403" s="3">
        <v>5.5</v>
      </c>
      <c r="F403" s="1">
        <v>694</v>
      </c>
      <c r="G403" s="1">
        <v>453</v>
      </c>
      <c r="H403" s="1">
        <v>332</v>
      </c>
      <c r="I403" s="1">
        <v>235</v>
      </c>
      <c r="J403" s="1">
        <v>108</v>
      </c>
      <c r="K403" s="1">
        <v>56</v>
      </c>
      <c r="L403" s="1">
        <v>22</v>
      </c>
      <c r="M403" s="1">
        <v>3</v>
      </c>
      <c r="N403" s="1">
        <v>0</v>
      </c>
      <c r="O403" s="1">
        <v>1</v>
      </c>
      <c r="P403" s="1">
        <v>0</v>
      </c>
      <c r="Q403" s="1">
        <v>0</v>
      </c>
      <c r="R403" s="1">
        <v>0</v>
      </c>
      <c r="S403" s="1">
        <v>0</v>
      </c>
      <c r="T403" s="1">
        <v>2</v>
      </c>
      <c r="U403" s="1">
        <f t="shared" si="90"/>
        <v>1904</v>
      </c>
      <c r="V403" s="1">
        <f t="shared" si="91"/>
        <v>1210</v>
      </c>
      <c r="W403" s="1">
        <f t="shared" si="92"/>
        <v>757</v>
      </c>
      <c r="X403" s="1">
        <f t="shared" si="93"/>
        <v>425</v>
      </c>
      <c r="Y403" s="1">
        <f t="shared" si="94"/>
        <v>190</v>
      </c>
      <c r="Z403" s="1">
        <f t="shared" si="95"/>
        <v>82</v>
      </c>
      <c r="AA403" s="1">
        <f t="shared" si="96"/>
        <v>26</v>
      </c>
      <c r="AB403" s="1">
        <f t="shared" si="97"/>
        <v>4</v>
      </c>
      <c r="AC403" s="1">
        <f t="shared" si="98"/>
        <v>1</v>
      </c>
      <c r="AD403" s="1">
        <f t="shared" si="99"/>
        <v>1</v>
      </c>
      <c r="AE403" s="1">
        <f t="shared" si="100"/>
        <v>0</v>
      </c>
      <c r="AF403" s="1">
        <f t="shared" si="101"/>
        <v>0</v>
      </c>
      <c r="AG403" s="1">
        <f t="shared" si="102"/>
        <v>0</v>
      </c>
      <c r="AH403" s="1">
        <f t="shared" si="103"/>
        <v>0</v>
      </c>
      <c r="AI403" s="9">
        <f t="shared" si="104"/>
        <v>39.758403361344534</v>
      </c>
    </row>
    <row r="404" spans="1:35" ht="15">
      <c r="A404" s="1">
        <v>112498</v>
      </c>
      <c r="B404" s="1">
        <v>17</v>
      </c>
      <c r="C404" s="1">
        <v>17</v>
      </c>
      <c r="D404" s="2">
        <v>17.247</v>
      </c>
      <c r="E404" s="3">
        <v>5.5</v>
      </c>
      <c r="F404" s="1">
        <v>983</v>
      </c>
      <c r="G404" s="1">
        <v>753</v>
      </c>
      <c r="H404" s="1">
        <v>486</v>
      </c>
      <c r="I404" s="1">
        <v>300</v>
      </c>
      <c r="J404" s="1">
        <v>192</v>
      </c>
      <c r="K404" s="1">
        <v>88</v>
      </c>
      <c r="L404" s="1">
        <v>25</v>
      </c>
      <c r="M404" s="1">
        <v>4</v>
      </c>
      <c r="N404" s="1">
        <v>1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2</v>
      </c>
      <c r="U404" s="1">
        <f t="shared" si="90"/>
        <v>2832</v>
      </c>
      <c r="V404" s="1">
        <f t="shared" si="91"/>
        <v>1849</v>
      </c>
      <c r="W404" s="1">
        <f t="shared" si="92"/>
        <v>1096</v>
      </c>
      <c r="X404" s="1">
        <f t="shared" si="93"/>
        <v>610</v>
      </c>
      <c r="Y404" s="1">
        <f t="shared" si="94"/>
        <v>310</v>
      </c>
      <c r="Z404" s="1">
        <f t="shared" si="95"/>
        <v>118</v>
      </c>
      <c r="AA404" s="1">
        <f t="shared" si="96"/>
        <v>30</v>
      </c>
      <c r="AB404" s="1">
        <f t="shared" si="97"/>
        <v>5</v>
      </c>
      <c r="AC404" s="1">
        <f t="shared" si="98"/>
        <v>1</v>
      </c>
      <c r="AD404" s="1">
        <f t="shared" si="99"/>
        <v>0</v>
      </c>
      <c r="AE404" s="1">
        <f t="shared" si="100"/>
        <v>0</v>
      </c>
      <c r="AF404" s="1">
        <f t="shared" si="101"/>
        <v>0</v>
      </c>
      <c r="AG404" s="1">
        <f t="shared" si="102"/>
        <v>0</v>
      </c>
      <c r="AH404" s="1">
        <f t="shared" si="103"/>
        <v>0</v>
      </c>
      <c r="AI404" s="9">
        <f t="shared" si="104"/>
        <v>38.70056497175141</v>
      </c>
    </row>
    <row r="405" spans="1:35" ht="15">
      <c r="A405" s="1">
        <v>112498</v>
      </c>
      <c r="B405" s="1">
        <v>17</v>
      </c>
      <c r="C405" s="1">
        <v>18</v>
      </c>
      <c r="D405" s="2">
        <v>17.302</v>
      </c>
      <c r="E405" s="3">
        <v>4.5</v>
      </c>
      <c r="F405" s="1">
        <v>380</v>
      </c>
      <c r="G405" s="1">
        <v>220</v>
      </c>
      <c r="H405" s="1">
        <v>131</v>
      </c>
      <c r="I405" s="1">
        <v>74</v>
      </c>
      <c r="J405" s="1">
        <v>49</v>
      </c>
      <c r="K405" s="1">
        <v>23</v>
      </c>
      <c r="L405" s="1">
        <v>8</v>
      </c>
      <c r="M405" s="1">
        <v>6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2</v>
      </c>
      <c r="U405" s="1">
        <f t="shared" si="90"/>
        <v>891</v>
      </c>
      <c r="V405" s="1">
        <f t="shared" si="91"/>
        <v>511</v>
      </c>
      <c r="W405" s="1">
        <f t="shared" si="92"/>
        <v>291</v>
      </c>
      <c r="X405" s="1">
        <f t="shared" si="93"/>
        <v>160</v>
      </c>
      <c r="Y405" s="1">
        <f t="shared" si="94"/>
        <v>86</v>
      </c>
      <c r="Z405" s="1">
        <f t="shared" si="95"/>
        <v>37</v>
      </c>
      <c r="AA405" s="1">
        <f t="shared" si="96"/>
        <v>14</v>
      </c>
      <c r="AB405" s="1">
        <f t="shared" si="97"/>
        <v>6</v>
      </c>
      <c r="AC405" s="1">
        <f t="shared" si="98"/>
        <v>0</v>
      </c>
      <c r="AD405" s="1">
        <f t="shared" si="99"/>
        <v>0</v>
      </c>
      <c r="AE405" s="1">
        <f t="shared" si="100"/>
        <v>0</v>
      </c>
      <c r="AF405" s="1">
        <f t="shared" si="101"/>
        <v>0</v>
      </c>
      <c r="AG405" s="1">
        <f t="shared" si="102"/>
        <v>0</v>
      </c>
      <c r="AH405" s="1">
        <f t="shared" si="103"/>
        <v>0</v>
      </c>
      <c r="AI405" s="9">
        <f t="shared" si="104"/>
        <v>32.659932659932664</v>
      </c>
    </row>
    <row r="406" spans="1:35" ht="15">
      <c r="A406" s="1">
        <v>112498</v>
      </c>
      <c r="B406" s="1">
        <v>17</v>
      </c>
      <c r="C406" s="1">
        <v>19</v>
      </c>
      <c r="D406" s="2">
        <v>17.347</v>
      </c>
      <c r="E406" s="3">
        <v>4.5</v>
      </c>
      <c r="F406" s="1">
        <v>229</v>
      </c>
      <c r="G406" s="1">
        <v>115</v>
      </c>
      <c r="H406" s="1">
        <v>83</v>
      </c>
      <c r="I406" s="1">
        <v>52</v>
      </c>
      <c r="J406" s="1">
        <v>31</v>
      </c>
      <c r="K406" s="1">
        <v>22</v>
      </c>
      <c r="L406" s="1">
        <v>3</v>
      </c>
      <c r="M406" s="1">
        <v>2</v>
      </c>
      <c r="N406" s="1">
        <v>0</v>
      </c>
      <c r="O406" s="1">
        <v>1</v>
      </c>
      <c r="P406" s="1">
        <v>0</v>
      </c>
      <c r="Q406" s="1">
        <v>0</v>
      </c>
      <c r="R406" s="1">
        <v>0</v>
      </c>
      <c r="S406" s="1">
        <v>0</v>
      </c>
      <c r="T406" s="1">
        <v>2</v>
      </c>
      <c r="U406" s="1">
        <f t="shared" si="90"/>
        <v>538</v>
      </c>
      <c r="V406" s="1">
        <f t="shared" si="91"/>
        <v>309</v>
      </c>
      <c r="W406" s="1">
        <f t="shared" si="92"/>
        <v>194</v>
      </c>
      <c r="X406" s="1">
        <f t="shared" si="93"/>
        <v>111</v>
      </c>
      <c r="Y406" s="1">
        <f t="shared" si="94"/>
        <v>59</v>
      </c>
      <c r="Z406" s="1">
        <f t="shared" si="95"/>
        <v>28</v>
      </c>
      <c r="AA406" s="1">
        <f t="shared" si="96"/>
        <v>6</v>
      </c>
      <c r="AB406" s="1">
        <f t="shared" si="97"/>
        <v>3</v>
      </c>
      <c r="AC406" s="1">
        <f t="shared" si="98"/>
        <v>1</v>
      </c>
      <c r="AD406" s="1">
        <f t="shared" si="99"/>
        <v>1</v>
      </c>
      <c r="AE406" s="1">
        <f t="shared" si="100"/>
        <v>0</v>
      </c>
      <c r="AF406" s="1">
        <f t="shared" si="101"/>
        <v>0</v>
      </c>
      <c r="AG406" s="1">
        <f t="shared" si="102"/>
        <v>0</v>
      </c>
      <c r="AH406" s="1">
        <f t="shared" si="103"/>
        <v>0</v>
      </c>
      <c r="AI406" s="9">
        <f t="shared" si="104"/>
        <v>36.059479553903344</v>
      </c>
    </row>
    <row r="407" spans="1:35" ht="15">
      <c r="A407" s="1">
        <v>112498</v>
      </c>
      <c r="B407" s="1">
        <v>17</v>
      </c>
      <c r="C407" s="1">
        <v>20</v>
      </c>
      <c r="D407" s="2">
        <v>17.392</v>
      </c>
      <c r="E407" s="3">
        <v>4.3</v>
      </c>
      <c r="F407" s="1">
        <v>274</v>
      </c>
      <c r="G407" s="1">
        <v>94</v>
      </c>
      <c r="H407" s="1">
        <v>65</v>
      </c>
      <c r="I407" s="1">
        <v>43</v>
      </c>
      <c r="J407" s="1">
        <v>22</v>
      </c>
      <c r="K407" s="1">
        <v>10</v>
      </c>
      <c r="L407" s="1">
        <v>5</v>
      </c>
      <c r="M407" s="1">
        <v>2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2</v>
      </c>
      <c r="U407" s="1">
        <f t="shared" si="90"/>
        <v>515</v>
      </c>
      <c r="V407" s="1">
        <f t="shared" si="91"/>
        <v>241</v>
      </c>
      <c r="W407" s="1">
        <f t="shared" si="92"/>
        <v>147</v>
      </c>
      <c r="X407" s="1">
        <f t="shared" si="93"/>
        <v>82</v>
      </c>
      <c r="Y407" s="1">
        <f t="shared" si="94"/>
        <v>39</v>
      </c>
      <c r="Z407" s="1">
        <f t="shared" si="95"/>
        <v>17</v>
      </c>
      <c r="AA407" s="1">
        <f t="shared" si="96"/>
        <v>7</v>
      </c>
      <c r="AB407" s="1">
        <f t="shared" si="97"/>
        <v>2</v>
      </c>
      <c r="AC407" s="1">
        <f t="shared" si="98"/>
        <v>0</v>
      </c>
      <c r="AD407" s="1">
        <f t="shared" si="99"/>
        <v>0</v>
      </c>
      <c r="AE407" s="1">
        <f t="shared" si="100"/>
        <v>0</v>
      </c>
      <c r="AF407" s="1">
        <f t="shared" si="101"/>
        <v>0</v>
      </c>
      <c r="AG407" s="1">
        <f t="shared" si="102"/>
        <v>0</v>
      </c>
      <c r="AH407" s="1">
        <f t="shared" si="103"/>
        <v>0</v>
      </c>
      <c r="AI407" s="9">
        <f t="shared" si="104"/>
        <v>28.54368932038835</v>
      </c>
    </row>
    <row r="408" spans="1:35" ht="15">
      <c r="A408" s="1">
        <v>112498</v>
      </c>
      <c r="B408" s="1">
        <v>17</v>
      </c>
      <c r="C408" s="1">
        <v>21</v>
      </c>
      <c r="D408" s="2">
        <v>17.435</v>
      </c>
      <c r="E408" s="3">
        <v>4.3</v>
      </c>
      <c r="F408" s="1">
        <v>265</v>
      </c>
      <c r="G408" s="1">
        <v>155</v>
      </c>
      <c r="H408" s="1">
        <v>107</v>
      </c>
      <c r="I408" s="1">
        <v>62</v>
      </c>
      <c r="J408" s="1">
        <v>36</v>
      </c>
      <c r="K408" s="1">
        <v>14</v>
      </c>
      <c r="L408" s="1">
        <v>8</v>
      </c>
      <c r="M408" s="1">
        <v>2</v>
      </c>
      <c r="N408" s="1">
        <v>2</v>
      </c>
      <c r="O408" s="1">
        <v>1</v>
      </c>
      <c r="P408" s="1">
        <v>1</v>
      </c>
      <c r="Q408" s="1">
        <v>0</v>
      </c>
      <c r="R408" s="1">
        <v>0</v>
      </c>
      <c r="S408" s="1">
        <v>0</v>
      </c>
      <c r="T408" s="1">
        <v>2</v>
      </c>
      <c r="U408" s="1">
        <f t="shared" si="90"/>
        <v>653</v>
      </c>
      <c r="V408" s="1">
        <f t="shared" si="91"/>
        <v>388</v>
      </c>
      <c r="W408" s="1">
        <f t="shared" si="92"/>
        <v>233</v>
      </c>
      <c r="X408" s="1">
        <f t="shared" si="93"/>
        <v>126</v>
      </c>
      <c r="Y408" s="1">
        <f t="shared" si="94"/>
        <v>64</v>
      </c>
      <c r="Z408" s="1">
        <f t="shared" si="95"/>
        <v>28</v>
      </c>
      <c r="AA408" s="1">
        <f t="shared" si="96"/>
        <v>14</v>
      </c>
      <c r="AB408" s="1">
        <f t="shared" si="97"/>
        <v>6</v>
      </c>
      <c r="AC408" s="1">
        <f t="shared" si="98"/>
        <v>4</v>
      </c>
      <c r="AD408" s="1">
        <f t="shared" si="99"/>
        <v>2</v>
      </c>
      <c r="AE408" s="1">
        <f t="shared" si="100"/>
        <v>1</v>
      </c>
      <c r="AF408" s="1">
        <f t="shared" si="101"/>
        <v>0</v>
      </c>
      <c r="AG408" s="1">
        <f t="shared" si="102"/>
        <v>0</v>
      </c>
      <c r="AH408" s="1">
        <f t="shared" si="103"/>
        <v>0</v>
      </c>
      <c r="AI408" s="9">
        <f t="shared" si="104"/>
        <v>35.68147013782542</v>
      </c>
    </row>
    <row r="409" spans="1:35" ht="15">
      <c r="A409" s="1">
        <v>112498</v>
      </c>
      <c r="B409" s="1">
        <v>17</v>
      </c>
      <c r="C409" s="1">
        <v>22</v>
      </c>
      <c r="D409" s="2">
        <v>17.478</v>
      </c>
      <c r="E409" s="3">
        <v>5.5</v>
      </c>
      <c r="F409" s="1">
        <v>238</v>
      </c>
      <c r="G409" s="1">
        <v>152</v>
      </c>
      <c r="H409" s="1">
        <v>91</v>
      </c>
      <c r="I409" s="1">
        <v>69</v>
      </c>
      <c r="J409" s="1">
        <v>49</v>
      </c>
      <c r="K409" s="1">
        <v>18</v>
      </c>
      <c r="L409" s="1">
        <v>9</v>
      </c>
      <c r="M409" s="1">
        <v>5</v>
      </c>
      <c r="N409" s="1">
        <v>1</v>
      </c>
      <c r="O409" s="1">
        <v>0</v>
      </c>
      <c r="P409" s="1">
        <v>1</v>
      </c>
      <c r="Q409" s="1">
        <v>0</v>
      </c>
      <c r="R409" s="1">
        <v>0</v>
      </c>
      <c r="S409" s="1">
        <v>0</v>
      </c>
      <c r="T409" s="1">
        <v>2</v>
      </c>
      <c r="U409" s="1">
        <f t="shared" si="90"/>
        <v>633</v>
      </c>
      <c r="V409" s="1">
        <f t="shared" si="91"/>
        <v>395</v>
      </c>
      <c r="W409" s="1">
        <f t="shared" si="92"/>
        <v>243</v>
      </c>
      <c r="X409" s="1">
        <f t="shared" si="93"/>
        <v>152</v>
      </c>
      <c r="Y409" s="1">
        <f t="shared" si="94"/>
        <v>83</v>
      </c>
      <c r="Z409" s="1">
        <f t="shared" si="95"/>
        <v>34</v>
      </c>
      <c r="AA409" s="1">
        <f t="shared" si="96"/>
        <v>16</v>
      </c>
      <c r="AB409" s="1">
        <f t="shared" si="97"/>
        <v>7</v>
      </c>
      <c r="AC409" s="1">
        <f t="shared" si="98"/>
        <v>2</v>
      </c>
      <c r="AD409" s="1">
        <f t="shared" si="99"/>
        <v>1</v>
      </c>
      <c r="AE409" s="1">
        <f t="shared" si="100"/>
        <v>1</v>
      </c>
      <c r="AF409" s="1">
        <f t="shared" si="101"/>
        <v>0</v>
      </c>
      <c r="AG409" s="1">
        <f t="shared" si="102"/>
        <v>0</v>
      </c>
      <c r="AH409" s="1">
        <f t="shared" si="103"/>
        <v>0</v>
      </c>
      <c r="AI409" s="9">
        <f t="shared" si="104"/>
        <v>38.388625592417064</v>
      </c>
    </row>
    <row r="410" spans="1:35" ht="15">
      <c r="A410" s="1">
        <v>112598</v>
      </c>
      <c r="B410" s="1">
        <v>18</v>
      </c>
      <c r="C410" s="1">
        <v>1</v>
      </c>
      <c r="D410" s="2">
        <v>17.533</v>
      </c>
      <c r="E410" s="3">
        <v>5.2</v>
      </c>
      <c r="F410" s="1">
        <v>157</v>
      </c>
      <c r="G410" s="1">
        <v>52</v>
      </c>
      <c r="H410" s="1">
        <v>31</v>
      </c>
      <c r="I410" s="1">
        <v>33</v>
      </c>
      <c r="J410" s="1">
        <v>10</v>
      </c>
      <c r="K410" s="1">
        <v>7</v>
      </c>
      <c r="L410" s="1">
        <v>4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2</v>
      </c>
      <c r="U410" s="1">
        <f t="shared" si="90"/>
        <v>294</v>
      </c>
      <c r="V410" s="1">
        <f t="shared" si="91"/>
        <v>137</v>
      </c>
      <c r="W410" s="1">
        <f t="shared" si="92"/>
        <v>85</v>
      </c>
      <c r="X410" s="1">
        <f t="shared" si="93"/>
        <v>54</v>
      </c>
      <c r="Y410" s="1">
        <f t="shared" si="94"/>
        <v>21</v>
      </c>
      <c r="Z410" s="1">
        <f t="shared" si="95"/>
        <v>11</v>
      </c>
      <c r="AA410" s="1">
        <f t="shared" si="96"/>
        <v>4</v>
      </c>
      <c r="AB410" s="1">
        <f t="shared" si="97"/>
        <v>0</v>
      </c>
      <c r="AC410" s="1">
        <f t="shared" si="98"/>
        <v>0</v>
      </c>
      <c r="AD410" s="1">
        <f t="shared" si="99"/>
        <v>0</v>
      </c>
      <c r="AE410" s="1">
        <f t="shared" si="100"/>
        <v>0</v>
      </c>
      <c r="AF410" s="1">
        <f t="shared" si="101"/>
        <v>0</v>
      </c>
      <c r="AG410" s="1">
        <f t="shared" si="102"/>
        <v>0</v>
      </c>
      <c r="AH410" s="1">
        <f t="shared" si="103"/>
        <v>0</v>
      </c>
      <c r="AI410" s="9">
        <f t="shared" si="104"/>
        <v>28.91156462585034</v>
      </c>
    </row>
    <row r="411" spans="1:35" ht="15">
      <c r="A411" s="1">
        <v>112598</v>
      </c>
      <c r="B411" s="1">
        <v>18</v>
      </c>
      <c r="C411" s="1">
        <v>2</v>
      </c>
      <c r="D411" s="2">
        <v>17.585</v>
      </c>
      <c r="E411" s="3">
        <v>3.8</v>
      </c>
      <c r="F411" s="1">
        <v>160</v>
      </c>
      <c r="G411" s="1">
        <v>61</v>
      </c>
      <c r="H411" s="1">
        <v>32</v>
      </c>
      <c r="I411" s="1">
        <v>20</v>
      </c>
      <c r="J411" s="1">
        <v>7</v>
      </c>
      <c r="K411" s="1">
        <v>8</v>
      </c>
      <c r="L411" s="1">
        <v>2</v>
      </c>
      <c r="M411" s="1">
        <v>0</v>
      </c>
      <c r="N411" s="1">
        <v>1</v>
      </c>
      <c r="O411" s="1">
        <v>1</v>
      </c>
      <c r="P411" s="1">
        <v>0</v>
      </c>
      <c r="Q411" s="1">
        <v>0</v>
      </c>
      <c r="R411" s="1">
        <v>0</v>
      </c>
      <c r="S411" s="1">
        <v>0</v>
      </c>
      <c r="T411" s="1">
        <v>2</v>
      </c>
      <c r="U411" s="1">
        <f t="shared" si="90"/>
        <v>292</v>
      </c>
      <c r="V411" s="1">
        <f t="shared" si="91"/>
        <v>132</v>
      </c>
      <c r="W411" s="1">
        <f t="shared" si="92"/>
        <v>71</v>
      </c>
      <c r="X411" s="1">
        <f t="shared" si="93"/>
        <v>39</v>
      </c>
      <c r="Y411" s="1">
        <f t="shared" si="94"/>
        <v>19</v>
      </c>
      <c r="Z411" s="1">
        <f t="shared" si="95"/>
        <v>12</v>
      </c>
      <c r="AA411" s="1">
        <f t="shared" si="96"/>
        <v>4</v>
      </c>
      <c r="AB411" s="1">
        <f t="shared" si="97"/>
        <v>2</v>
      </c>
      <c r="AC411" s="1">
        <f t="shared" si="98"/>
        <v>2</v>
      </c>
      <c r="AD411" s="1">
        <f t="shared" si="99"/>
        <v>1</v>
      </c>
      <c r="AE411" s="1">
        <f t="shared" si="100"/>
        <v>0</v>
      </c>
      <c r="AF411" s="1">
        <f t="shared" si="101"/>
        <v>0</v>
      </c>
      <c r="AG411" s="1">
        <f t="shared" si="102"/>
        <v>0</v>
      </c>
      <c r="AH411" s="1">
        <f t="shared" si="103"/>
        <v>0</v>
      </c>
      <c r="AI411" s="9">
        <f t="shared" si="104"/>
        <v>24.315068493150687</v>
      </c>
    </row>
    <row r="412" spans="1:35" ht="15">
      <c r="A412" s="1">
        <v>112598</v>
      </c>
      <c r="B412" s="1">
        <v>18</v>
      </c>
      <c r="C412" s="1">
        <v>3</v>
      </c>
      <c r="D412" s="2">
        <v>17.623</v>
      </c>
      <c r="E412" s="3">
        <v>3.8</v>
      </c>
      <c r="F412" s="1">
        <v>108</v>
      </c>
      <c r="G412" s="1">
        <v>70</v>
      </c>
      <c r="H412" s="1">
        <v>61</v>
      </c>
      <c r="I412" s="1">
        <v>28</v>
      </c>
      <c r="J412" s="1">
        <v>26</v>
      </c>
      <c r="K412" s="1">
        <v>13</v>
      </c>
      <c r="L412" s="1">
        <v>6</v>
      </c>
      <c r="M412" s="1">
        <v>3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2</v>
      </c>
      <c r="U412" s="1">
        <f t="shared" si="90"/>
        <v>315</v>
      </c>
      <c r="V412" s="1">
        <f t="shared" si="91"/>
        <v>207</v>
      </c>
      <c r="W412" s="1">
        <f t="shared" si="92"/>
        <v>137</v>
      </c>
      <c r="X412" s="1">
        <f t="shared" si="93"/>
        <v>76</v>
      </c>
      <c r="Y412" s="1">
        <f t="shared" si="94"/>
        <v>48</v>
      </c>
      <c r="Z412" s="1">
        <f t="shared" si="95"/>
        <v>22</v>
      </c>
      <c r="AA412" s="1">
        <f t="shared" si="96"/>
        <v>9</v>
      </c>
      <c r="AB412" s="1">
        <f t="shared" si="97"/>
        <v>3</v>
      </c>
      <c r="AC412" s="1">
        <f t="shared" si="98"/>
        <v>0</v>
      </c>
      <c r="AD412" s="1">
        <f t="shared" si="99"/>
        <v>0</v>
      </c>
      <c r="AE412" s="1">
        <f t="shared" si="100"/>
        <v>0</v>
      </c>
      <c r="AF412" s="1">
        <f t="shared" si="101"/>
        <v>0</v>
      </c>
      <c r="AG412" s="1">
        <f t="shared" si="102"/>
        <v>0</v>
      </c>
      <c r="AH412" s="1">
        <f t="shared" si="103"/>
        <v>0</v>
      </c>
      <c r="AI412" s="9">
        <f t="shared" si="104"/>
        <v>43.492063492063494</v>
      </c>
    </row>
    <row r="413" spans="1:35" ht="15">
      <c r="A413" s="1">
        <v>112598</v>
      </c>
      <c r="B413" s="1">
        <v>18</v>
      </c>
      <c r="C413" s="1">
        <v>4</v>
      </c>
      <c r="D413" s="2">
        <v>17.661</v>
      </c>
      <c r="E413" s="3">
        <v>3.8</v>
      </c>
      <c r="F413" s="1">
        <v>264</v>
      </c>
      <c r="G413" s="1">
        <v>127</v>
      </c>
      <c r="H413" s="1">
        <v>66</v>
      </c>
      <c r="I413" s="1">
        <v>39</v>
      </c>
      <c r="J413" s="1">
        <v>19</v>
      </c>
      <c r="K413" s="1">
        <v>9</v>
      </c>
      <c r="L413" s="1">
        <v>8</v>
      </c>
      <c r="M413" s="1">
        <v>3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2</v>
      </c>
      <c r="U413" s="1">
        <f t="shared" si="90"/>
        <v>535</v>
      </c>
      <c r="V413" s="1">
        <f t="shared" si="91"/>
        <v>271</v>
      </c>
      <c r="W413" s="1">
        <f t="shared" si="92"/>
        <v>144</v>
      </c>
      <c r="X413" s="1">
        <f t="shared" si="93"/>
        <v>78</v>
      </c>
      <c r="Y413" s="1">
        <f t="shared" si="94"/>
        <v>39</v>
      </c>
      <c r="Z413" s="1">
        <f t="shared" si="95"/>
        <v>20</v>
      </c>
      <c r="AA413" s="1">
        <f t="shared" si="96"/>
        <v>11</v>
      </c>
      <c r="AB413" s="1">
        <f t="shared" si="97"/>
        <v>3</v>
      </c>
      <c r="AC413" s="1">
        <f t="shared" si="98"/>
        <v>0</v>
      </c>
      <c r="AD413" s="1">
        <f t="shared" si="99"/>
        <v>0</v>
      </c>
      <c r="AE413" s="1">
        <f t="shared" si="100"/>
        <v>0</v>
      </c>
      <c r="AF413" s="1">
        <f t="shared" si="101"/>
        <v>0</v>
      </c>
      <c r="AG413" s="1">
        <f t="shared" si="102"/>
        <v>0</v>
      </c>
      <c r="AH413" s="1">
        <f t="shared" si="103"/>
        <v>0</v>
      </c>
      <c r="AI413" s="9">
        <f t="shared" si="104"/>
        <v>26.91588785046729</v>
      </c>
    </row>
    <row r="414" spans="1:35" ht="15">
      <c r="A414" s="1">
        <v>112598</v>
      </c>
      <c r="B414" s="1">
        <v>18</v>
      </c>
      <c r="C414" s="1">
        <v>5</v>
      </c>
      <c r="D414" s="2">
        <v>17.699</v>
      </c>
      <c r="E414" s="3">
        <v>3.8</v>
      </c>
      <c r="F414" s="1">
        <v>121</v>
      </c>
      <c r="G414" s="1">
        <v>59</v>
      </c>
      <c r="H414" s="1">
        <v>44</v>
      </c>
      <c r="I414" s="1">
        <v>23</v>
      </c>
      <c r="J414" s="1">
        <v>11</v>
      </c>
      <c r="K414" s="1">
        <v>7</v>
      </c>
      <c r="L414" s="1">
        <v>2</v>
      </c>
      <c r="M414" s="1">
        <v>1</v>
      </c>
      <c r="N414" s="1">
        <v>0</v>
      </c>
      <c r="O414" s="1">
        <v>0</v>
      </c>
      <c r="P414" s="1">
        <v>0</v>
      </c>
      <c r="Q414" s="1">
        <v>2</v>
      </c>
      <c r="R414" s="1">
        <v>0</v>
      </c>
      <c r="S414" s="1">
        <v>0</v>
      </c>
      <c r="T414" s="1">
        <v>2</v>
      </c>
      <c r="U414" s="1">
        <f t="shared" si="90"/>
        <v>270</v>
      </c>
      <c r="V414" s="1">
        <f t="shared" si="91"/>
        <v>149</v>
      </c>
      <c r="W414" s="1">
        <f t="shared" si="92"/>
        <v>90</v>
      </c>
      <c r="X414" s="1">
        <f t="shared" si="93"/>
        <v>46</v>
      </c>
      <c r="Y414" s="1">
        <f t="shared" si="94"/>
        <v>23</v>
      </c>
      <c r="Z414" s="1">
        <f t="shared" si="95"/>
        <v>12</v>
      </c>
      <c r="AA414" s="1">
        <f t="shared" si="96"/>
        <v>5</v>
      </c>
      <c r="AB414" s="1">
        <f t="shared" si="97"/>
        <v>3</v>
      </c>
      <c r="AC414" s="1">
        <f t="shared" si="98"/>
        <v>2</v>
      </c>
      <c r="AD414" s="1">
        <f t="shared" si="99"/>
        <v>2</v>
      </c>
      <c r="AE414" s="1">
        <f t="shared" si="100"/>
        <v>2</v>
      </c>
      <c r="AF414" s="1">
        <f t="shared" si="101"/>
        <v>2</v>
      </c>
      <c r="AG414" s="1">
        <f t="shared" si="102"/>
        <v>0</v>
      </c>
      <c r="AH414" s="1">
        <f t="shared" si="103"/>
        <v>0</v>
      </c>
      <c r="AI414" s="9">
        <f t="shared" si="104"/>
        <v>33.33333333333333</v>
      </c>
    </row>
    <row r="415" spans="1:35" ht="15">
      <c r="A415" s="1">
        <v>112598</v>
      </c>
      <c r="B415" s="1">
        <v>18</v>
      </c>
      <c r="C415" s="1">
        <v>6</v>
      </c>
      <c r="D415" s="2">
        <v>17.737</v>
      </c>
      <c r="E415" s="3">
        <v>3.8</v>
      </c>
      <c r="F415" s="1">
        <v>104</v>
      </c>
      <c r="G415" s="1">
        <v>55</v>
      </c>
      <c r="H415" s="1">
        <v>35</v>
      </c>
      <c r="I415" s="1">
        <v>27</v>
      </c>
      <c r="J415" s="1">
        <v>12</v>
      </c>
      <c r="K415" s="1">
        <v>10</v>
      </c>
      <c r="L415" s="1">
        <v>5</v>
      </c>
      <c r="M415" s="1">
        <v>2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2</v>
      </c>
      <c r="U415" s="1">
        <f t="shared" si="90"/>
        <v>250</v>
      </c>
      <c r="V415" s="1">
        <f t="shared" si="91"/>
        <v>146</v>
      </c>
      <c r="W415" s="1">
        <f t="shared" si="92"/>
        <v>91</v>
      </c>
      <c r="X415" s="1">
        <f t="shared" si="93"/>
        <v>56</v>
      </c>
      <c r="Y415" s="1">
        <f t="shared" si="94"/>
        <v>29</v>
      </c>
      <c r="Z415" s="1">
        <f t="shared" si="95"/>
        <v>17</v>
      </c>
      <c r="AA415" s="1">
        <f t="shared" si="96"/>
        <v>7</v>
      </c>
      <c r="AB415" s="1">
        <f t="shared" si="97"/>
        <v>2</v>
      </c>
      <c r="AC415" s="1">
        <f t="shared" si="98"/>
        <v>0</v>
      </c>
      <c r="AD415" s="1">
        <f t="shared" si="99"/>
        <v>0</v>
      </c>
      <c r="AE415" s="1">
        <f t="shared" si="100"/>
        <v>0</v>
      </c>
      <c r="AF415" s="1">
        <f t="shared" si="101"/>
        <v>0</v>
      </c>
      <c r="AG415" s="1">
        <f t="shared" si="102"/>
        <v>0</v>
      </c>
      <c r="AH415" s="1">
        <f t="shared" si="103"/>
        <v>0</v>
      </c>
      <c r="AI415" s="9">
        <f t="shared" si="104"/>
        <v>36.4</v>
      </c>
    </row>
    <row r="416" spans="1:35" ht="15">
      <c r="A416" s="1">
        <v>112598</v>
      </c>
      <c r="B416" s="1">
        <v>18</v>
      </c>
      <c r="C416" s="1">
        <v>7</v>
      </c>
      <c r="D416" s="2">
        <v>17.775</v>
      </c>
      <c r="E416" s="3">
        <v>3.8</v>
      </c>
      <c r="F416" s="1">
        <v>140</v>
      </c>
      <c r="G416" s="1">
        <v>65</v>
      </c>
      <c r="H416" s="1">
        <v>32</v>
      </c>
      <c r="I416" s="1">
        <v>15</v>
      </c>
      <c r="J416" s="1">
        <v>19</v>
      </c>
      <c r="K416" s="1">
        <v>4</v>
      </c>
      <c r="L416" s="1">
        <v>6</v>
      </c>
      <c r="M416" s="1">
        <v>0</v>
      </c>
      <c r="N416" s="1">
        <v>1</v>
      </c>
      <c r="O416" s="1">
        <v>0</v>
      </c>
      <c r="P416" s="1">
        <v>1</v>
      </c>
      <c r="Q416" s="1">
        <v>0</v>
      </c>
      <c r="R416" s="1">
        <v>0</v>
      </c>
      <c r="S416" s="1">
        <v>0</v>
      </c>
      <c r="T416" s="1">
        <v>2</v>
      </c>
      <c r="U416" s="1">
        <f t="shared" si="90"/>
        <v>283</v>
      </c>
      <c r="V416" s="1">
        <f t="shared" si="91"/>
        <v>143</v>
      </c>
      <c r="W416" s="1">
        <f t="shared" si="92"/>
        <v>78</v>
      </c>
      <c r="X416" s="1">
        <f t="shared" si="93"/>
        <v>46</v>
      </c>
      <c r="Y416" s="1">
        <f t="shared" si="94"/>
        <v>31</v>
      </c>
      <c r="Z416" s="1">
        <f t="shared" si="95"/>
        <v>12</v>
      </c>
      <c r="AA416" s="1">
        <f t="shared" si="96"/>
        <v>8</v>
      </c>
      <c r="AB416" s="1">
        <f t="shared" si="97"/>
        <v>2</v>
      </c>
      <c r="AC416" s="1">
        <f t="shared" si="98"/>
        <v>2</v>
      </c>
      <c r="AD416" s="1">
        <f t="shared" si="99"/>
        <v>1</v>
      </c>
      <c r="AE416" s="1">
        <f t="shared" si="100"/>
        <v>1</v>
      </c>
      <c r="AF416" s="1">
        <f t="shared" si="101"/>
        <v>0</v>
      </c>
      <c r="AG416" s="1">
        <f t="shared" si="102"/>
        <v>0</v>
      </c>
      <c r="AH416" s="1">
        <f t="shared" si="103"/>
        <v>0</v>
      </c>
      <c r="AI416" s="9">
        <f t="shared" si="104"/>
        <v>27.56183745583039</v>
      </c>
    </row>
    <row r="417" spans="1:35" ht="15">
      <c r="A417" s="1">
        <v>112598</v>
      </c>
      <c r="B417" s="1">
        <v>18</v>
      </c>
      <c r="C417" s="1">
        <v>8</v>
      </c>
      <c r="D417" s="2">
        <v>17.813</v>
      </c>
      <c r="E417" s="3">
        <v>3.8</v>
      </c>
      <c r="F417" s="1">
        <v>89</v>
      </c>
      <c r="G417" s="1">
        <v>47</v>
      </c>
      <c r="H417" s="1">
        <v>25</v>
      </c>
      <c r="I417" s="1">
        <v>10</v>
      </c>
      <c r="J417" s="1">
        <v>11</v>
      </c>
      <c r="K417" s="1">
        <v>4</v>
      </c>
      <c r="L417" s="1">
        <v>2</v>
      </c>
      <c r="M417" s="1">
        <v>4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2</v>
      </c>
      <c r="U417" s="1">
        <f t="shared" si="90"/>
        <v>192</v>
      </c>
      <c r="V417" s="1">
        <f t="shared" si="91"/>
        <v>103</v>
      </c>
      <c r="W417" s="1">
        <f t="shared" si="92"/>
        <v>56</v>
      </c>
      <c r="X417" s="1">
        <f t="shared" si="93"/>
        <v>31</v>
      </c>
      <c r="Y417" s="1">
        <f t="shared" si="94"/>
        <v>21</v>
      </c>
      <c r="Z417" s="1">
        <f t="shared" si="95"/>
        <v>10</v>
      </c>
      <c r="AA417" s="1">
        <f t="shared" si="96"/>
        <v>6</v>
      </c>
      <c r="AB417" s="1">
        <f t="shared" si="97"/>
        <v>4</v>
      </c>
      <c r="AC417" s="1">
        <f t="shared" si="98"/>
        <v>0</v>
      </c>
      <c r="AD417" s="1">
        <f t="shared" si="99"/>
        <v>0</v>
      </c>
      <c r="AE417" s="1">
        <f t="shared" si="100"/>
        <v>0</v>
      </c>
      <c r="AF417" s="1">
        <f t="shared" si="101"/>
        <v>0</v>
      </c>
      <c r="AG417" s="1">
        <f t="shared" si="102"/>
        <v>0</v>
      </c>
      <c r="AH417" s="1">
        <f t="shared" si="103"/>
        <v>0</v>
      </c>
      <c r="AI417" s="9">
        <f t="shared" si="104"/>
        <v>29.166666666666668</v>
      </c>
    </row>
    <row r="418" spans="1:35" ht="15">
      <c r="A418" s="1">
        <v>112598</v>
      </c>
      <c r="B418" s="1">
        <v>18</v>
      </c>
      <c r="C418" s="1">
        <v>9</v>
      </c>
      <c r="D418" s="2">
        <v>17.851</v>
      </c>
      <c r="E418" s="3">
        <v>3.8</v>
      </c>
      <c r="F418" s="1">
        <v>98</v>
      </c>
      <c r="G418" s="1">
        <v>47</v>
      </c>
      <c r="H418" s="1">
        <v>31</v>
      </c>
      <c r="I418" s="1">
        <v>25</v>
      </c>
      <c r="J418" s="1">
        <v>10</v>
      </c>
      <c r="K418" s="1">
        <v>8</v>
      </c>
      <c r="L418" s="1">
        <v>2</v>
      </c>
      <c r="M418" s="1">
        <v>1</v>
      </c>
      <c r="N418" s="1">
        <v>0</v>
      </c>
      <c r="O418" s="1">
        <v>2</v>
      </c>
      <c r="P418" s="1">
        <v>0</v>
      </c>
      <c r="Q418" s="1">
        <v>0</v>
      </c>
      <c r="R418" s="1">
        <v>0</v>
      </c>
      <c r="S418" s="1">
        <v>0</v>
      </c>
      <c r="T418" s="1">
        <v>2</v>
      </c>
      <c r="U418" s="1">
        <f t="shared" si="90"/>
        <v>224</v>
      </c>
      <c r="V418" s="1">
        <f t="shared" si="91"/>
        <v>126</v>
      </c>
      <c r="W418" s="1">
        <f t="shared" si="92"/>
        <v>79</v>
      </c>
      <c r="X418" s="1">
        <f t="shared" si="93"/>
        <v>48</v>
      </c>
      <c r="Y418" s="1">
        <f t="shared" si="94"/>
        <v>23</v>
      </c>
      <c r="Z418" s="1">
        <f t="shared" si="95"/>
        <v>13</v>
      </c>
      <c r="AA418" s="1">
        <f t="shared" si="96"/>
        <v>5</v>
      </c>
      <c r="AB418" s="1">
        <f t="shared" si="97"/>
        <v>3</v>
      </c>
      <c r="AC418" s="1">
        <f t="shared" si="98"/>
        <v>2</v>
      </c>
      <c r="AD418" s="1">
        <f t="shared" si="99"/>
        <v>2</v>
      </c>
      <c r="AE418" s="1">
        <f t="shared" si="100"/>
        <v>0</v>
      </c>
      <c r="AF418" s="1">
        <f t="shared" si="101"/>
        <v>0</v>
      </c>
      <c r="AG418" s="1">
        <f t="shared" si="102"/>
        <v>0</v>
      </c>
      <c r="AH418" s="1">
        <f t="shared" si="103"/>
        <v>0</v>
      </c>
      <c r="AI418" s="9">
        <f t="shared" si="104"/>
        <v>35.267857142857146</v>
      </c>
    </row>
    <row r="419" spans="1:35" ht="15">
      <c r="A419" s="1">
        <v>112598</v>
      </c>
      <c r="B419" s="1">
        <v>18</v>
      </c>
      <c r="C419" s="1">
        <v>10</v>
      </c>
      <c r="D419" s="2">
        <v>17.889</v>
      </c>
      <c r="E419" s="3">
        <v>3.8</v>
      </c>
      <c r="F419" s="1">
        <v>137</v>
      </c>
      <c r="G419" s="1">
        <v>59</v>
      </c>
      <c r="H419" s="1">
        <v>32</v>
      </c>
      <c r="I419" s="1">
        <v>18</v>
      </c>
      <c r="J419" s="1">
        <v>6</v>
      </c>
      <c r="K419" s="1">
        <v>9</v>
      </c>
      <c r="L419" s="1">
        <v>1</v>
      </c>
      <c r="M419" s="1">
        <v>2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2</v>
      </c>
      <c r="U419" s="1">
        <f t="shared" si="90"/>
        <v>264</v>
      </c>
      <c r="V419" s="1">
        <f t="shared" si="91"/>
        <v>127</v>
      </c>
      <c r="W419" s="1">
        <f t="shared" si="92"/>
        <v>68</v>
      </c>
      <c r="X419" s="1">
        <f t="shared" si="93"/>
        <v>36</v>
      </c>
      <c r="Y419" s="1">
        <f t="shared" si="94"/>
        <v>18</v>
      </c>
      <c r="Z419" s="1">
        <f t="shared" si="95"/>
        <v>12</v>
      </c>
      <c r="AA419" s="1">
        <f t="shared" si="96"/>
        <v>3</v>
      </c>
      <c r="AB419" s="1">
        <f t="shared" si="97"/>
        <v>2</v>
      </c>
      <c r="AC419" s="1">
        <f t="shared" si="98"/>
        <v>0</v>
      </c>
      <c r="AD419" s="1">
        <f t="shared" si="99"/>
        <v>0</v>
      </c>
      <c r="AE419" s="1">
        <f t="shared" si="100"/>
        <v>0</v>
      </c>
      <c r="AF419" s="1">
        <f t="shared" si="101"/>
        <v>0</v>
      </c>
      <c r="AG419" s="1">
        <f t="shared" si="102"/>
        <v>0</v>
      </c>
      <c r="AH419" s="1">
        <f t="shared" si="103"/>
        <v>0</v>
      </c>
      <c r="AI419" s="9">
        <f t="shared" si="104"/>
        <v>25.757575757575758</v>
      </c>
    </row>
    <row r="420" spans="1:35" ht="15">
      <c r="A420" s="1">
        <v>112598</v>
      </c>
      <c r="B420" s="1">
        <v>18</v>
      </c>
      <c r="C420" s="1">
        <v>11</v>
      </c>
      <c r="D420" s="2">
        <v>17.927</v>
      </c>
      <c r="E420" s="3">
        <v>3.8</v>
      </c>
      <c r="F420" s="1">
        <v>448</v>
      </c>
      <c r="G420" s="1">
        <v>174</v>
      </c>
      <c r="H420" s="1">
        <v>98</v>
      </c>
      <c r="I420" s="1">
        <v>64</v>
      </c>
      <c r="J420" s="1">
        <v>22</v>
      </c>
      <c r="K420" s="1">
        <v>5</v>
      </c>
      <c r="L420" s="1">
        <v>5</v>
      </c>
      <c r="M420" s="1">
        <v>2</v>
      </c>
      <c r="N420" s="1">
        <v>1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2</v>
      </c>
      <c r="U420" s="1">
        <f t="shared" si="90"/>
        <v>819</v>
      </c>
      <c r="V420" s="1">
        <f t="shared" si="91"/>
        <v>371</v>
      </c>
      <c r="W420" s="1">
        <f t="shared" si="92"/>
        <v>197</v>
      </c>
      <c r="X420" s="1">
        <f t="shared" si="93"/>
        <v>99</v>
      </c>
      <c r="Y420" s="1">
        <f t="shared" si="94"/>
        <v>35</v>
      </c>
      <c r="Z420" s="1">
        <f t="shared" si="95"/>
        <v>13</v>
      </c>
      <c r="AA420" s="1">
        <f t="shared" si="96"/>
        <v>8</v>
      </c>
      <c r="AB420" s="1">
        <f t="shared" si="97"/>
        <v>3</v>
      </c>
      <c r="AC420" s="1">
        <f t="shared" si="98"/>
        <v>1</v>
      </c>
      <c r="AD420" s="1">
        <f t="shared" si="99"/>
        <v>0</v>
      </c>
      <c r="AE420" s="1">
        <f t="shared" si="100"/>
        <v>0</v>
      </c>
      <c r="AF420" s="1">
        <f t="shared" si="101"/>
        <v>0</v>
      </c>
      <c r="AG420" s="1">
        <f t="shared" si="102"/>
        <v>0</v>
      </c>
      <c r="AH420" s="1">
        <f t="shared" si="103"/>
        <v>0</v>
      </c>
      <c r="AI420" s="9">
        <f t="shared" si="104"/>
        <v>24.053724053724054</v>
      </c>
    </row>
    <row r="421" spans="1:35" ht="15">
      <c r="A421" s="1">
        <v>112598</v>
      </c>
      <c r="B421" s="1">
        <v>18</v>
      </c>
      <c r="C421" s="1">
        <v>12</v>
      </c>
      <c r="D421" s="2">
        <v>17.965</v>
      </c>
      <c r="E421" s="3">
        <v>3.8</v>
      </c>
      <c r="F421" s="1">
        <v>522</v>
      </c>
      <c r="G421" s="1">
        <v>256</v>
      </c>
      <c r="H421" s="1">
        <v>169</v>
      </c>
      <c r="I421" s="1">
        <v>102</v>
      </c>
      <c r="J421" s="1">
        <v>59</v>
      </c>
      <c r="K421" s="1">
        <v>21</v>
      </c>
      <c r="L421" s="1">
        <v>16</v>
      </c>
      <c r="M421" s="1">
        <v>2</v>
      </c>
      <c r="N421" s="1">
        <v>1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2</v>
      </c>
      <c r="U421" s="1">
        <f t="shared" si="90"/>
        <v>1148</v>
      </c>
      <c r="V421" s="1">
        <f t="shared" si="91"/>
        <v>626</v>
      </c>
      <c r="W421" s="1">
        <f t="shared" si="92"/>
        <v>370</v>
      </c>
      <c r="X421" s="1">
        <f t="shared" si="93"/>
        <v>201</v>
      </c>
      <c r="Y421" s="1">
        <f t="shared" si="94"/>
        <v>99</v>
      </c>
      <c r="Z421" s="1">
        <f t="shared" si="95"/>
        <v>40</v>
      </c>
      <c r="AA421" s="1">
        <f t="shared" si="96"/>
        <v>19</v>
      </c>
      <c r="AB421" s="1">
        <f t="shared" si="97"/>
        <v>3</v>
      </c>
      <c r="AC421" s="1">
        <f t="shared" si="98"/>
        <v>1</v>
      </c>
      <c r="AD421" s="1">
        <f t="shared" si="99"/>
        <v>0</v>
      </c>
      <c r="AE421" s="1">
        <f t="shared" si="100"/>
        <v>0</v>
      </c>
      <c r="AF421" s="1">
        <f t="shared" si="101"/>
        <v>0</v>
      </c>
      <c r="AG421" s="1">
        <f t="shared" si="102"/>
        <v>0</v>
      </c>
      <c r="AH421" s="1">
        <f t="shared" si="103"/>
        <v>0</v>
      </c>
      <c r="AI421" s="9">
        <f t="shared" si="104"/>
        <v>32.22996515679443</v>
      </c>
    </row>
    <row r="422" spans="1:35" ht="15">
      <c r="A422" s="1">
        <v>112598</v>
      </c>
      <c r="B422" s="1">
        <v>18</v>
      </c>
      <c r="C422" s="1">
        <v>13</v>
      </c>
      <c r="D422" s="2">
        <v>18.003</v>
      </c>
      <c r="E422" s="3">
        <v>3.8</v>
      </c>
      <c r="F422" s="1">
        <v>315</v>
      </c>
      <c r="G422" s="1">
        <v>162</v>
      </c>
      <c r="H422" s="1">
        <v>102</v>
      </c>
      <c r="I422" s="1">
        <v>50</v>
      </c>
      <c r="J422" s="1">
        <v>26</v>
      </c>
      <c r="K422" s="1">
        <v>6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2</v>
      </c>
      <c r="U422" s="1">
        <f t="shared" si="90"/>
        <v>661</v>
      </c>
      <c r="V422" s="1">
        <f t="shared" si="91"/>
        <v>346</v>
      </c>
      <c r="W422" s="1">
        <f t="shared" si="92"/>
        <v>184</v>
      </c>
      <c r="X422" s="1">
        <f t="shared" si="93"/>
        <v>82</v>
      </c>
      <c r="Y422" s="1">
        <f t="shared" si="94"/>
        <v>32</v>
      </c>
      <c r="Z422" s="1">
        <f t="shared" si="95"/>
        <v>6</v>
      </c>
      <c r="AA422" s="1">
        <f t="shared" si="96"/>
        <v>0</v>
      </c>
      <c r="AB422" s="1">
        <f t="shared" si="97"/>
        <v>0</v>
      </c>
      <c r="AC422" s="1">
        <f t="shared" si="98"/>
        <v>0</v>
      </c>
      <c r="AD422" s="1">
        <f t="shared" si="99"/>
        <v>0</v>
      </c>
      <c r="AE422" s="1">
        <f t="shared" si="100"/>
        <v>0</v>
      </c>
      <c r="AF422" s="1">
        <f t="shared" si="101"/>
        <v>0</v>
      </c>
      <c r="AG422" s="1">
        <f t="shared" si="102"/>
        <v>0</v>
      </c>
      <c r="AH422" s="1">
        <f t="shared" si="103"/>
        <v>0</v>
      </c>
      <c r="AI422" s="9">
        <f t="shared" si="104"/>
        <v>27.83661119515885</v>
      </c>
    </row>
    <row r="423" spans="1:35" ht="15">
      <c r="A423" s="1">
        <v>112598</v>
      </c>
      <c r="B423" s="1">
        <v>18</v>
      </c>
      <c r="C423" s="1">
        <v>14</v>
      </c>
      <c r="D423" s="2">
        <v>18.041</v>
      </c>
      <c r="E423" s="3">
        <v>4</v>
      </c>
      <c r="F423" s="1">
        <v>485</v>
      </c>
      <c r="G423" s="1">
        <v>228</v>
      </c>
      <c r="H423" s="1">
        <v>131</v>
      </c>
      <c r="I423" s="1">
        <v>54</v>
      </c>
      <c r="J423" s="1">
        <v>31</v>
      </c>
      <c r="K423" s="1">
        <v>6</v>
      </c>
      <c r="L423" s="1">
        <v>1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2</v>
      </c>
      <c r="U423" s="1">
        <f t="shared" si="90"/>
        <v>936</v>
      </c>
      <c r="V423" s="1">
        <f t="shared" si="91"/>
        <v>451</v>
      </c>
      <c r="W423" s="1">
        <f t="shared" si="92"/>
        <v>223</v>
      </c>
      <c r="X423" s="1">
        <f t="shared" si="93"/>
        <v>92</v>
      </c>
      <c r="Y423" s="1">
        <f t="shared" si="94"/>
        <v>38</v>
      </c>
      <c r="Z423" s="1">
        <f t="shared" si="95"/>
        <v>7</v>
      </c>
      <c r="AA423" s="1">
        <f t="shared" si="96"/>
        <v>1</v>
      </c>
      <c r="AB423" s="1">
        <f t="shared" si="97"/>
        <v>0</v>
      </c>
      <c r="AC423" s="1">
        <f t="shared" si="98"/>
        <v>0</v>
      </c>
      <c r="AD423" s="1">
        <f t="shared" si="99"/>
        <v>0</v>
      </c>
      <c r="AE423" s="1">
        <f t="shared" si="100"/>
        <v>0</v>
      </c>
      <c r="AF423" s="1">
        <f t="shared" si="101"/>
        <v>0</v>
      </c>
      <c r="AG423" s="1">
        <f t="shared" si="102"/>
        <v>0</v>
      </c>
      <c r="AH423" s="1">
        <f t="shared" si="103"/>
        <v>0</v>
      </c>
      <c r="AI423" s="9">
        <f t="shared" si="104"/>
        <v>23.824786324786324</v>
      </c>
    </row>
    <row r="424" spans="1:35" ht="15">
      <c r="A424" s="1">
        <v>112598</v>
      </c>
      <c r="B424" s="1">
        <v>18</v>
      </c>
      <c r="C424" s="1">
        <v>15</v>
      </c>
      <c r="D424" s="2">
        <v>18.081</v>
      </c>
      <c r="E424" s="3">
        <v>5</v>
      </c>
      <c r="F424" s="1">
        <v>213</v>
      </c>
      <c r="G424" s="1">
        <v>158</v>
      </c>
      <c r="H424" s="1">
        <v>97</v>
      </c>
      <c r="I424" s="1">
        <v>53</v>
      </c>
      <c r="J424" s="1">
        <v>40</v>
      </c>
      <c r="K424" s="1">
        <v>12</v>
      </c>
      <c r="L424" s="1">
        <v>6</v>
      </c>
      <c r="M424" s="1">
        <v>3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2</v>
      </c>
      <c r="U424" s="1">
        <f t="shared" si="90"/>
        <v>582</v>
      </c>
      <c r="V424" s="1">
        <f t="shared" si="91"/>
        <v>369</v>
      </c>
      <c r="W424" s="1">
        <f t="shared" si="92"/>
        <v>211</v>
      </c>
      <c r="X424" s="1">
        <f t="shared" si="93"/>
        <v>114</v>
      </c>
      <c r="Y424" s="1">
        <f t="shared" si="94"/>
        <v>61</v>
      </c>
      <c r="Z424" s="1">
        <f t="shared" si="95"/>
        <v>21</v>
      </c>
      <c r="AA424" s="1">
        <f t="shared" si="96"/>
        <v>9</v>
      </c>
      <c r="AB424" s="1">
        <f t="shared" si="97"/>
        <v>3</v>
      </c>
      <c r="AC424" s="1">
        <f t="shared" si="98"/>
        <v>0</v>
      </c>
      <c r="AD424" s="1">
        <f t="shared" si="99"/>
        <v>0</v>
      </c>
      <c r="AE424" s="1">
        <f t="shared" si="100"/>
        <v>0</v>
      </c>
      <c r="AF424" s="1">
        <f t="shared" si="101"/>
        <v>0</v>
      </c>
      <c r="AG424" s="1">
        <f t="shared" si="102"/>
        <v>0</v>
      </c>
      <c r="AH424" s="1">
        <f t="shared" si="103"/>
        <v>0</v>
      </c>
      <c r="AI424" s="9">
        <f t="shared" si="104"/>
        <v>36.25429553264605</v>
      </c>
    </row>
    <row r="425" spans="1:35" ht="15">
      <c r="A425" s="1">
        <v>112598</v>
      </c>
      <c r="B425" s="1">
        <v>18</v>
      </c>
      <c r="C425" s="1">
        <v>16</v>
      </c>
      <c r="D425" s="2">
        <v>18.131</v>
      </c>
      <c r="E425" s="3">
        <v>5</v>
      </c>
      <c r="F425" s="1">
        <v>140</v>
      </c>
      <c r="G425" s="1">
        <v>83</v>
      </c>
      <c r="H425" s="1">
        <v>67</v>
      </c>
      <c r="I425" s="1">
        <v>28</v>
      </c>
      <c r="J425" s="1">
        <v>13</v>
      </c>
      <c r="K425" s="1">
        <v>8</v>
      </c>
      <c r="L425" s="1">
        <v>1</v>
      </c>
      <c r="M425" s="1">
        <v>0</v>
      </c>
      <c r="N425" s="1">
        <v>1</v>
      </c>
      <c r="O425" s="1">
        <v>0</v>
      </c>
      <c r="P425" s="1">
        <v>0</v>
      </c>
      <c r="Q425" s="1">
        <v>0</v>
      </c>
      <c r="R425" s="1">
        <v>1</v>
      </c>
      <c r="S425" s="1">
        <v>1</v>
      </c>
      <c r="T425" s="1">
        <v>2</v>
      </c>
      <c r="U425" s="1">
        <f t="shared" si="90"/>
        <v>343</v>
      </c>
      <c r="V425" s="1">
        <f t="shared" si="91"/>
        <v>203</v>
      </c>
      <c r="W425" s="1">
        <f t="shared" si="92"/>
        <v>120</v>
      </c>
      <c r="X425" s="1">
        <f t="shared" si="93"/>
        <v>53</v>
      </c>
      <c r="Y425" s="1">
        <f t="shared" si="94"/>
        <v>25</v>
      </c>
      <c r="Z425" s="1">
        <f t="shared" si="95"/>
        <v>12</v>
      </c>
      <c r="AA425" s="1">
        <f t="shared" si="96"/>
        <v>4</v>
      </c>
      <c r="AB425" s="1">
        <f t="shared" si="97"/>
        <v>3</v>
      </c>
      <c r="AC425" s="1">
        <f t="shared" si="98"/>
        <v>3</v>
      </c>
      <c r="AD425" s="1">
        <f t="shared" si="99"/>
        <v>2</v>
      </c>
      <c r="AE425" s="1">
        <f t="shared" si="100"/>
        <v>2</v>
      </c>
      <c r="AF425" s="1">
        <f t="shared" si="101"/>
        <v>2</v>
      </c>
      <c r="AG425" s="1">
        <f t="shared" si="102"/>
        <v>2</v>
      </c>
      <c r="AH425" s="1">
        <f t="shared" si="103"/>
        <v>1</v>
      </c>
      <c r="AI425" s="9">
        <f t="shared" si="104"/>
        <v>34.98542274052478</v>
      </c>
    </row>
    <row r="426" spans="1:35" ht="15">
      <c r="A426" s="1">
        <v>112598</v>
      </c>
      <c r="B426" s="1">
        <v>18</v>
      </c>
      <c r="C426" s="1">
        <v>17</v>
      </c>
      <c r="D426" s="2">
        <v>18.181</v>
      </c>
      <c r="E426" s="3">
        <v>3.8</v>
      </c>
      <c r="F426" s="1">
        <v>120</v>
      </c>
      <c r="G426" s="1">
        <v>99</v>
      </c>
      <c r="H426" s="1">
        <v>50</v>
      </c>
      <c r="I426" s="1">
        <v>29</v>
      </c>
      <c r="J426" s="1">
        <v>21</v>
      </c>
      <c r="K426" s="1">
        <v>5</v>
      </c>
      <c r="L426" s="1">
        <v>0</v>
      </c>
      <c r="M426" s="1">
        <v>2</v>
      </c>
      <c r="N426" s="1">
        <v>1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2</v>
      </c>
      <c r="U426" s="1">
        <f t="shared" si="90"/>
        <v>327</v>
      </c>
      <c r="V426" s="1">
        <f t="shared" si="91"/>
        <v>207</v>
      </c>
      <c r="W426" s="1">
        <f t="shared" si="92"/>
        <v>108</v>
      </c>
      <c r="X426" s="1">
        <f t="shared" si="93"/>
        <v>58</v>
      </c>
      <c r="Y426" s="1">
        <f t="shared" si="94"/>
        <v>29</v>
      </c>
      <c r="Z426" s="1">
        <f t="shared" si="95"/>
        <v>8</v>
      </c>
      <c r="AA426" s="1">
        <f t="shared" si="96"/>
        <v>3</v>
      </c>
      <c r="AB426" s="1">
        <f t="shared" si="97"/>
        <v>3</v>
      </c>
      <c r="AC426" s="1">
        <f t="shared" si="98"/>
        <v>1</v>
      </c>
      <c r="AD426" s="1">
        <f t="shared" si="99"/>
        <v>0</v>
      </c>
      <c r="AE426" s="1">
        <f t="shared" si="100"/>
        <v>0</v>
      </c>
      <c r="AF426" s="1">
        <f t="shared" si="101"/>
        <v>0</v>
      </c>
      <c r="AG426" s="1">
        <f t="shared" si="102"/>
        <v>0</v>
      </c>
      <c r="AH426" s="1">
        <f t="shared" si="103"/>
        <v>0</v>
      </c>
      <c r="AI426" s="9">
        <f t="shared" si="104"/>
        <v>33.02752293577982</v>
      </c>
    </row>
    <row r="427" spans="1:35" ht="15">
      <c r="A427" s="1">
        <v>112598</v>
      </c>
      <c r="B427" s="1">
        <v>18</v>
      </c>
      <c r="C427" s="1">
        <v>18</v>
      </c>
      <c r="D427" s="2">
        <v>18.219</v>
      </c>
      <c r="E427" s="3">
        <v>3.8</v>
      </c>
      <c r="F427" s="1">
        <v>184</v>
      </c>
      <c r="G427" s="1">
        <v>106</v>
      </c>
      <c r="H427" s="1">
        <v>67</v>
      </c>
      <c r="I427" s="1">
        <v>45</v>
      </c>
      <c r="J427" s="1">
        <v>32</v>
      </c>
      <c r="K427" s="1">
        <v>17</v>
      </c>
      <c r="L427" s="1">
        <v>2</v>
      </c>
      <c r="M427" s="1">
        <v>3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2</v>
      </c>
      <c r="U427" s="1">
        <f t="shared" si="90"/>
        <v>456</v>
      </c>
      <c r="V427" s="1">
        <f t="shared" si="91"/>
        <v>272</v>
      </c>
      <c r="W427" s="1">
        <f t="shared" si="92"/>
        <v>166</v>
      </c>
      <c r="X427" s="1">
        <f t="shared" si="93"/>
        <v>99</v>
      </c>
      <c r="Y427" s="1">
        <f t="shared" si="94"/>
        <v>54</v>
      </c>
      <c r="Z427" s="1">
        <f t="shared" si="95"/>
        <v>22</v>
      </c>
      <c r="AA427" s="1">
        <f t="shared" si="96"/>
        <v>5</v>
      </c>
      <c r="AB427" s="1">
        <f t="shared" si="97"/>
        <v>3</v>
      </c>
      <c r="AC427" s="1">
        <f t="shared" si="98"/>
        <v>0</v>
      </c>
      <c r="AD427" s="1">
        <f t="shared" si="99"/>
        <v>0</v>
      </c>
      <c r="AE427" s="1">
        <f t="shared" si="100"/>
        <v>0</v>
      </c>
      <c r="AF427" s="1">
        <f t="shared" si="101"/>
        <v>0</v>
      </c>
      <c r="AG427" s="1">
        <f t="shared" si="102"/>
        <v>0</v>
      </c>
      <c r="AH427" s="1">
        <f t="shared" si="103"/>
        <v>0</v>
      </c>
      <c r="AI427" s="9">
        <f t="shared" si="104"/>
        <v>36.40350877192983</v>
      </c>
    </row>
    <row r="428" spans="1:35" ht="15">
      <c r="A428" s="1">
        <v>112598</v>
      </c>
      <c r="B428" s="1">
        <v>18</v>
      </c>
      <c r="C428" s="1">
        <v>19</v>
      </c>
      <c r="D428" s="2">
        <v>18.257</v>
      </c>
      <c r="E428" s="3">
        <v>3.8</v>
      </c>
      <c r="F428" s="1">
        <v>120</v>
      </c>
      <c r="G428" s="1">
        <v>57</v>
      </c>
      <c r="H428" s="1">
        <v>29</v>
      </c>
      <c r="I428" s="1">
        <v>32</v>
      </c>
      <c r="J428" s="1">
        <v>25</v>
      </c>
      <c r="K428" s="1">
        <v>13</v>
      </c>
      <c r="L428" s="1">
        <v>3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2</v>
      </c>
      <c r="U428" s="1">
        <f t="shared" si="90"/>
        <v>279</v>
      </c>
      <c r="V428" s="1">
        <f t="shared" si="91"/>
        <v>159</v>
      </c>
      <c r="W428" s="1">
        <f t="shared" si="92"/>
        <v>102</v>
      </c>
      <c r="X428" s="1">
        <f t="shared" si="93"/>
        <v>73</v>
      </c>
      <c r="Y428" s="1">
        <f t="shared" si="94"/>
        <v>41</v>
      </c>
      <c r="Z428" s="1">
        <f t="shared" si="95"/>
        <v>16</v>
      </c>
      <c r="AA428" s="1">
        <f t="shared" si="96"/>
        <v>3</v>
      </c>
      <c r="AB428" s="1">
        <f t="shared" si="97"/>
        <v>0</v>
      </c>
      <c r="AC428" s="1">
        <f t="shared" si="98"/>
        <v>0</v>
      </c>
      <c r="AD428" s="1">
        <f t="shared" si="99"/>
        <v>0</v>
      </c>
      <c r="AE428" s="1">
        <f t="shared" si="100"/>
        <v>0</v>
      </c>
      <c r="AF428" s="1">
        <f t="shared" si="101"/>
        <v>0</v>
      </c>
      <c r="AG428" s="1">
        <f t="shared" si="102"/>
        <v>0</v>
      </c>
      <c r="AH428" s="1">
        <f t="shared" si="103"/>
        <v>0</v>
      </c>
      <c r="AI428" s="9">
        <f t="shared" si="104"/>
        <v>36.55913978494624</v>
      </c>
    </row>
    <row r="429" spans="1:35" ht="15">
      <c r="A429" s="1">
        <v>112598</v>
      </c>
      <c r="B429" s="1">
        <v>18</v>
      </c>
      <c r="C429" s="1">
        <v>20</v>
      </c>
      <c r="D429" s="2">
        <v>18.295</v>
      </c>
      <c r="E429" s="3">
        <v>3.8</v>
      </c>
      <c r="F429" s="1">
        <v>125</v>
      </c>
      <c r="G429" s="1">
        <v>46</v>
      </c>
      <c r="H429" s="1">
        <v>29</v>
      </c>
      <c r="I429" s="1">
        <v>8</v>
      </c>
      <c r="J429" s="1">
        <v>7</v>
      </c>
      <c r="K429" s="1">
        <v>4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2</v>
      </c>
      <c r="U429" s="1">
        <f t="shared" si="90"/>
        <v>219</v>
      </c>
      <c r="V429" s="1">
        <f t="shared" si="91"/>
        <v>94</v>
      </c>
      <c r="W429" s="1">
        <f t="shared" si="92"/>
        <v>48</v>
      </c>
      <c r="X429" s="1">
        <f t="shared" si="93"/>
        <v>19</v>
      </c>
      <c r="Y429" s="1">
        <f t="shared" si="94"/>
        <v>11</v>
      </c>
      <c r="Z429" s="1">
        <f t="shared" si="95"/>
        <v>4</v>
      </c>
      <c r="AA429" s="1">
        <f t="shared" si="96"/>
        <v>0</v>
      </c>
      <c r="AB429" s="1">
        <f t="shared" si="97"/>
        <v>0</v>
      </c>
      <c r="AC429" s="1">
        <f t="shared" si="98"/>
        <v>0</v>
      </c>
      <c r="AD429" s="1">
        <f t="shared" si="99"/>
        <v>0</v>
      </c>
      <c r="AE429" s="1">
        <f t="shared" si="100"/>
        <v>0</v>
      </c>
      <c r="AF429" s="1">
        <f t="shared" si="101"/>
        <v>0</v>
      </c>
      <c r="AG429" s="1">
        <f t="shared" si="102"/>
        <v>0</v>
      </c>
      <c r="AH429" s="1">
        <f t="shared" si="103"/>
        <v>0</v>
      </c>
      <c r="AI429" s="9">
        <f t="shared" si="104"/>
        <v>21.91780821917808</v>
      </c>
    </row>
    <row r="430" spans="1:35" ht="15">
      <c r="A430" s="1">
        <v>112598</v>
      </c>
      <c r="B430" s="1">
        <v>18</v>
      </c>
      <c r="C430" s="1">
        <v>21</v>
      </c>
      <c r="D430" s="2">
        <v>18.333</v>
      </c>
      <c r="E430" s="3">
        <v>3.8</v>
      </c>
      <c r="F430" s="1">
        <v>158</v>
      </c>
      <c r="G430" s="1">
        <v>71</v>
      </c>
      <c r="H430" s="1">
        <v>64</v>
      </c>
      <c r="I430" s="1">
        <v>34</v>
      </c>
      <c r="J430" s="1">
        <v>18</v>
      </c>
      <c r="K430" s="1">
        <v>9</v>
      </c>
      <c r="L430" s="1">
        <v>1</v>
      </c>
      <c r="M430" s="1">
        <v>1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2</v>
      </c>
      <c r="U430" s="1">
        <f t="shared" si="90"/>
        <v>356</v>
      </c>
      <c r="V430" s="1">
        <f t="shared" si="91"/>
        <v>198</v>
      </c>
      <c r="W430" s="1">
        <f t="shared" si="92"/>
        <v>127</v>
      </c>
      <c r="X430" s="1">
        <f t="shared" si="93"/>
        <v>63</v>
      </c>
      <c r="Y430" s="1">
        <f t="shared" si="94"/>
        <v>29</v>
      </c>
      <c r="Z430" s="1">
        <f t="shared" si="95"/>
        <v>11</v>
      </c>
      <c r="AA430" s="1">
        <f t="shared" si="96"/>
        <v>2</v>
      </c>
      <c r="AB430" s="1">
        <f t="shared" si="97"/>
        <v>1</v>
      </c>
      <c r="AC430" s="1">
        <f t="shared" si="98"/>
        <v>0</v>
      </c>
      <c r="AD430" s="1">
        <f t="shared" si="99"/>
        <v>0</v>
      </c>
      <c r="AE430" s="1">
        <f t="shared" si="100"/>
        <v>0</v>
      </c>
      <c r="AF430" s="1">
        <f t="shared" si="101"/>
        <v>0</v>
      </c>
      <c r="AG430" s="1">
        <f t="shared" si="102"/>
        <v>0</v>
      </c>
      <c r="AH430" s="1">
        <f t="shared" si="103"/>
        <v>0</v>
      </c>
      <c r="AI430" s="9">
        <f t="shared" si="104"/>
        <v>35.674157303370784</v>
      </c>
    </row>
    <row r="431" spans="1:35" ht="15">
      <c r="A431" s="1">
        <v>112598</v>
      </c>
      <c r="B431" s="1">
        <v>18</v>
      </c>
      <c r="C431" s="1">
        <v>22</v>
      </c>
      <c r="D431" s="2">
        <v>18.371</v>
      </c>
      <c r="E431" s="3">
        <v>3.8</v>
      </c>
      <c r="F431" s="1">
        <v>124</v>
      </c>
      <c r="G431" s="1">
        <v>79</v>
      </c>
      <c r="H431" s="1">
        <v>64</v>
      </c>
      <c r="I431" s="1">
        <v>28</v>
      </c>
      <c r="J431" s="1">
        <v>10</v>
      </c>
      <c r="K431" s="1">
        <v>7</v>
      </c>
      <c r="L431" s="1">
        <v>4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2</v>
      </c>
      <c r="U431" s="1">
        <f t="shared" si="90"/>
        <v>316</v>
      </c>
      <c r="V431" s="1">
        <f t="shared" si="91"/>
        <v>192</v>
      </c>
      <c r="W431" s="1">
        <f t="shared" si="92"/>
        <v>113</v>
      </c>
      <c r="X431" s="1">
        <f t="shared" si="93"/>
        <v>49</v>
      </c>
      <c r="Y431" s="1">
        <f t="shared" si="94"/>
        <v>21</v>
      </c>
      <c r="Z431" s="1">
        <f t="shared" si="95"/>
        <v>11</v>
      </c>
      <c r="AA431" s="1">
        <f t="shared" si="96"/>
        <v>4</v>
      </c>
      <c r="AB431" s="1">
        <f t="shared" si="97"/>
        <v>0</v>
      </c>
      <c r="AC431" s="1">
        <f t="shared" si="98"/>
        <v>0</v>
      </c>
      <c r="AD431" s="1">
        <f t="shared" si="99"/>
        <v>0</v>
      </c>
      <c r="AE431" s="1">
        <f t="shared" si="100"/>
        <v>0</v>
      </c>
      <c r="AF431" s="1">
        <f t="shared" si="101"/>
        <v>0</v>
      </c>
      <c r="AG431" s="1">
        <f t="shared" si="102"/>
        <v>0</v>
      </c>
      <c r="AH431" s="1">
        <f t="shared" si="103"/>
        <v>0</v>
      </c>
      <c r="AI431" s="9">
        <f t="shared" si="104"/>
        <v>35.75949367088608</v>
      </c>
    </row>
    <row r="432" spans="1:35" ht="15">
      <c r="A432" s="1">
        <v>112598</v>
      </c>
      <c r="B432" s="1">
        <v>18</v>
      </c>
      <c r="C432" s="1">
        <v>23</v>
      </c>
      <c r="D432" s="2">
        <v>18.409</v>
      </c>
      <c r="E432" s="3">
        <v>3.8</v>
      </c>
      <c r="F432" s="1">
        <v>87</v>
      </c>
      <c r="G432" s="1">
        <v>47</v>
      </c>
      <c r="H432" s="1">
        <v>24</v>
      </c>
      <c r="I432" s="1">
        <v>13</v>
      </c>
      <c r="J432" s="1">
        <v>16</v>
      </c>
      <c r="K432" s="1">
        <v>8</v>
      </c>
      <c r="L432" s="1">
        <v>0</v>
      </c>
      <c r="M432" s="1">
        <v>1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2</v>
      </c>
      <c r="U432" s="1">
        <f t="shared" si="90"/>
        <v>196</v>
      </c>
      <c r="V432" s="1">
        <f t="shared" si="91"/>
        <v>109</v>
      </c>
      <c r="W432" s="1">
        <f t="shared" si="92"/>
        <v>62</v>
      </c>
      <c r="X432" s="1">
        <f t="shared" si="93"/>
        <v>38</v>
      </c>
      <c r="Y432" s="1">
        <f t="shared" si="94"/>
        <v>25</v>
      </c>
      <c r="Z432" s="1">
        <f t="shared" si="95"/>
        <v>9</v>
      </c>
      <c r="AA432" s="1">
        <f t="shared" si="96"/>
        <v>1</v>
      </c>
      <c r="AB432" s="1">
        <f t="shared" si="97"/>
        <v>1</v>
      </c>
      <c r="AC432" s="1">
        <f t="shared" si="98"/>
        <v>0</v>
      </c>
      <c r="AD432" s="1">
        <f t="shared" si="99"/>
        <v>0</v>
      </c>
      <c r="AE432" s="1">
        <f t="shared" si="100"/>
        <v>0</v>
      </c>
      <c r="AF432" s="1">
        <f t="shared" si="101"/>
        <v>0</v>
      </c>
      <c r="AG432" s="1">
        <f t="shared" si="102"/>
        <v>0</v>
      </c>
      <c r="AH432" s="1">
        <f t="shared" si="103"/>
        <v>0</v>
      </c>
      <c r="AI432" s="9">
        <f t="shared" si="104"/>
        <v>31.63265306122449</v>
      </c>
    </row>
    <row r="433" spans="1:35" ht="15">
      <c r="A433" s="1">
        <v>112598</v>
      </c>
      <c r="B433" s="1">
        <v>18</v>
      </c>
      <c r="C433" s="1">
        <v>24</v>
      </c>
      <c r="D433" s="2">
        <v>18.447</v>
      </c>
      <c r="E433" s="3">
        <v>3.8</v>
      </c>
      <c r="F433" s="1">
        <v>269</v>
      </c>
      <c r="G433" s="1">
        <v>153</v>
      </c>
      <c r="H433" s="1">
        <v>104</v>
      </c>
      <c r="I433" s="1">
        <v>66</v>
      </c>
      <c r="J433" s="1">
        <v>25</v>
      </c>
      <c r="K433" s="1">
        <v>7</v>
      </c>
      <c r="L433" s="1">
        <v>4</v>
      </c>
      <c r="M433" s="1">
        <v>1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2</v>
      </c>
      <c r="U433" s="1">
        <f t="shared" si="90"/>
        <v>629</v>
      </c>
      <c r="V433" s="1">
        <f t="shared" si="91"/>
        <v>360</v>
      </c>
      <c r="W433" s="1">
        <f t="shared" si="92"/>
        <v>207</v>
      </c>
      <c r="X433" s="1">
        <f t="shared" si="93"/>
        <v>103</v>
      </c>
      <c r="Y433" s="1">
        <f t="shared" si="94"/>
        <v>37</v>
      </c>
      <c r="Z433" s="1">
        <f t="shared" si="95"/>
        <v>12</v>
      </c>
      <c r="AA433" s="1">
        <f t="shared" si="96"/>
        <v>5</v>
      </c>
      <c r="AB433" s="1">
        <f t="shared" si="97"/>
        <v>1</v>
      </c>
      <c r="AC433" s="1">
        <f t="shared" si="98"/>
        <v>0</v>
      </c>
      <c r="AD433" s="1">
        <f t="shared" si="99"/>
        <v>0</v>
      </c>
      <c r="AE433" s="1">
        <f t="shared" si="100"/>
        <v>0</v>
      </c>
      <c r="AF433" s="1">
        <f t="shared" si="101"/>
        <v>0</v>
      </c>
      <c r="AG433" s="1">
        <f t="shared" si="102"/>
        <v>0</v>
      </c>
      <c r="AH433" s="1">
        <f t="shared" si="103"/>
        <v>0</v>
      </c>
      <c r="AI433" s="9">
        <f t="shared" si="104"/>
        <v>32.909379968203496</v>
      </c>
    </row>
    <row r="434" spans="1:35" ht="15">
      <c r="A434" s="1">
        <v>112598</v>
      </c>
      <c r="B434" s="1">
        <v>18</v>
      </c>
      <c r="C434" s="1">
        <v>25</v>
      </c>
      <c r="D434" s="2">
        <v>18.485</v>
      </c>
      <c r="E434" s="3">
        <v>4</v>
      </c>
      <c r="F434" s="1">
        <v>287</v>
      </c>
      <c r="G434" s="1">
        <v>86</v>
      </c>
      <c r="H434" s="1">
        <v>55</v>
      </c>
      <c r="I434" s="1">
        <v>39</v>
      </c>
      <c r="J434" s="1">
        <v>23</v>
      </c>
      <c r="K434" s="1">
        <v>9</v>
      </c>
      <c r="L434" s="1">
        <v>7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2</v>
      </c>
      <c r="U434" s="1">
        <f t="shared" si="90"/>
        <v>506</v>
      </c>
      <c r="V434" s="1">
        <f t="shared" si="91"/>
        <v>219</v>
      </c>
      <c r="W434" s="1">
        <f t="shared" si="92"/>
        <v>133</v>
      </c>
      <c r="X434" s="1">
        <f t="shared" si="93"/>
        <v>78</v>
      </c>
      <c r="Y434" s="1">
        <f t="shared" si="94"/>
        <v>39</v>
      </c>
      <c r="Z434" s="1">
        <f t="shared" si="95"/>
        <v>16</v>
      </c>
      <c r="AA434" s="1">
        <f t="shared" si="96"/>
        <v>7</v>
      </c>
      <c r="AB434" s="1">
        <f t="shared" si="97"/>
        <v>0</v>
      </c>
      <c r="AC434" s="1">
        <f t="shared" si="98"/>
        <v>0</v>
      </c>
      <c r="AD434" s="1">
        <f t="shared" si="99"/>
        <v>0</v>
      </c>
      <c r="AE434" s="1">
        <f t="shared" si="100"/>
        <v>0</v>
      </c>
      <c r="AF434" s="1">
        <f t="shared" si="101"/>
        <v>0</v>
      </c>
      <c r="AG434" s="1">
        <f t="shared" si="102"/>
        <v>0</v>
      </c>
      <c r="AH434" s="1">
        <f t="shared" si="103"/>
        <v>0</v>
      </c>
      <c r="AI434" s="9">
        <f t="shared" si="104"/>
        <v>26.284584980237153</v>
      </c>
    </row>
    <row r="435" spans="1:35" ht="15">
      <c r="A435" s="1">
        <v>112598</v>
      </c>
      <c r="B435" s="1">
        <v>18</v>
      </c>
      <c r="C435" s="1">
        <v>26</v>
      </c>
      <c r="D435" s="2">
        <v>18.525</v>
      </c>
      <c r="E435" s="3">
        <v>5.3</v>
      </c>
      <c r="F435" s="1">
        <v>164</v>
      </c>
      <c r="G435" s="1">
        <v>71</v>
      </c>
      <c r="H435" s="1">
        <v>32</v>
      </c>
      <c r="I435" s="1">
        <v>15</v>
      </c>
      <c r="J435" s="1">
        <v>3</v>
      </c>
      <c r="K435" s="1">
        <v>2</v>
      </c>
      <c r="L435" s="1">
        <v>2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2</v>
      </c>
      <c r="U435" s="1">
        <f t="shared" si="90"/>
        <v>289</v>
      </c>
      <c r="V435" s="1">
        <f t="shared" si="91"/>
        <v>125</v>
      </c>
      <c r="W435" s="1">
        <f t="shared" si="92"/>
        <v>54</v>
      </c>
      <c r="X435" s="1">
        <f t="shared" si="93"/>
        <v>22</v>
      </c>
      <c r="Y435" s="1">
        <f t="shared" si="94"/>
        <v>7</v>
      </c>
      <c r="Z435" s="1">
        <f t="shared" si="95"/>
        <v>4</v>
      </c>
      <c r="AA435" s="1">
        <f t="shared" si="96"/>
        <v>2</v>
      </c>
      <c r="AB435" s="1">
        <f t="shared" si="97"/>
        <v>0</v>
      </c>
      <c r="AC435" s="1">
        <f t="shared" si="98"/>
        <v>0</v>
      </c>
      <c r="AD435" s="1">
        <f t="shared" si="99"/>
        <v>0</v>
      </c>
      <c r="AE435" s="1">
        <f t="shared" si="100"/>
        <v>0</v>
      </c>
      <c r="AF435" s="1">
        <f t="shared" si="101"/>
        <v>0</v>
      </c>
      <c r="AG435" s="1">
        <f t="shared" si="102"/>
        <v>0</v>
      </c>
      <c r="AH435" s="1">
        <f t="shared" si="103"/>
        <v>0</v>
      </c>
      <c r="AI435" s="9">
        <f t="shared" si="104"/>
        <v>18.685121107266436</v>
      </c>
    </row>
    <row r="436" spans="1:35" ht="15">
      <c r="A436" s="1">
        <v>112598</v>
      </c>
      <c r="B436" s="1">
        <v>19</v>
      </c>
      <c r="C436" s="1">
        <v>1</v>
      </c>
      <c r="D436" s="2">
        <v>18.578</v>
      </c>
      <c r="E436" s="3">
        <v>5.8</v>
      </c>
      <c r="F436" s="1">
        <v>464</v>
      </c>
      <c r="G436" s="1">
        <v>242</v>
      </c>
      <c r="H436" s="1">
        <v>153</v>
      </c>
      <c r="I436" s="1">
        <v>112</v>
      </c>
      <c r="J436" s="1">
        <v>54</v>
      </c>
      <c r="K436" s="1">
        <v>18</v>
      </c>
      <c r="L436" s="1">
        <v>5</v>
      </c>
      <c r="M436" s="1">
        <v>1</v>
      </c>
      <c r="N436" s="1">
        <v>0</v>
      </c>
      <c r="O436" s="1">
        <v>1</v>
      </c>
      <c r="P436" s="1">
        <v>0</v>
      </c>
      <c r="Q436" s="1">
        <v>0</v>
      </c>
      <c r="R436" s="1">
        <v>0</v>
      </c>
      <c r="S436" s="1">
        <v>0</v>
      </c>
      <c r="T436" s="1">
        <v>2</v>
      </c>
      <c r="U436" s="1">
        <f t="shared" si="90"/>
        <v>1050</v>
      </c>
      <c r="V436" s="1">
        <f t="shared" si="91"/>
        <v>586</v>
      </c>
      <c r="W436" s="1">
        <f t="shared" si="92"/>
        <v>344</v>
      </c>
      <c r="X436" s="1">
        <f t="shared" si="93"/>
        <v>191</v>
      </c>
      <c r="Y436" s="1">
        <f t="shared" si="94"/>
        <v>79</v>
      </c>
      <c r="Z436" s="1">
        <f t="shared" si="95"/>
        <v>25</v>
      </c>
      <c r="AA436" s="1">
        <f t="shared" si="96"/>
        <v>7</v>
      </c>
      <c r="AB436" s="1">
        <f t="shared" si="97"/>
        <v>2</v>
      </c>
      <c r="AC436" s="1">
        <f t="shared" si="98"/>
        <v>1</v>
      </c>
      <c r="AD436" s="1">
        <f t="shared" si="99"/>
        <v>1</v>
      </c>
      <c r="AE436" s="1">
        <f t="shared" si="100"/>
        <v>0</v>
      </c>
      <c r="AF436" s="1">
        <f t="shared" si="101"/>
        <v>0</v>
      </c>
      <c r="AG436" s="1">
        <f t="shared" si="102"/>
        <v>0</v>
      </c>
      <c r="AH436" s="1">
        <f t="shared" si="103"/>
        <v>0</v>
      </c>
      <c r="AI436" s="9">
        <f t="shared" si="104"/>
        <v>32.761904761904766</v>
      </c>
    </row>
    <row r="437" spans="1:35" ht="15">
      <c r="A437" s="1">
        <v>112598</v>
      </c>
      <c r="B437" s="1">
        <v>19</v>
      </c>
      <c r="C437" s="1">
        <v>2</v>
      </c>
      <c r="D437" s="2">
        <v>18.636</v>
      </c>
      <c r="E437" s="3">
        <v>4.5</v>
      </c>
      <c r="F437" s="1">
        <v>574</v>
      </c>
      <c r="G437" s="1">
        <v>288</v>
      </c>
      <c r="H437" s="1">
        <v>224</v>
      </c>
      <c r="I437" s="1">
        <v>125</v>
      </c>
      <c r="J437" s="1">
        <v>84</v>
      </c>
      <c r="K437" s="1">
        <v>45</v>
      </c>
      <c r="L437" s="1">
        <v>14</v>
      </c>
      <c r="M437" s="1">
        <v>7</v>
      </c>
      <c r="N437" s="1">
        <v>1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2</v>
      </c>
      <c r="U437" s="1">
        <f t="shared" si="90"/>
        <v>1362</v>
      </c>
      <c r="V437" s="1">
        <f t="shared" si="91"/>
        <v>788</v>
      </c>
      <c r="W437" s="1">
        <f t="shared" si="92"/>
        <v>500</v>
      </c>
      <c r="X437" s="1">
        <f t="shared" si="93"/>
        <v>276</v>
      </c>
      <c r="Y437" s="1">
        <f t="shared" si="94"/>
        <v>151</v>
      </c>
      <c r="Z437" s="1">
        <f t="shared" si="95"/>
        <v>67</v>
      </c>
      <c r="AA437" s="1">
        <f t="shared" si="96"/>
        <v>22</v>
      </c>
      <c r="AB437" s="1">
        <f t="shared" si="97"/>
        <v>8</v>
      </c>
      <c r="AC437" s="1">
        <f t="shared" si="98"/>
        <v>1</v>
      </c>
      <c r="AD437" s="1">
        <f t="shared" si="99"/>
        <v>0</v>
      </c>
      <c r="AE437" s="1">
        <f t="shared" si="100"/>
        <v>0</v>
      </c>
      <c r="AF437" s="1">
        <f t="shared" si="101"/>
        <v>0</v>
      </c>
      <c r="AG437" s="1">
        <f t="shared" si="102"/>
        <v>0</v>
      </c>
      <c r="AH437" s="1">
        <f t="shared" si="103"/>
        <v>0</v>
      </c>
      <c r="AI437" s="9">
        <f t="shared" si="104"/>
        <v>36.71071953010279</v>
      </c>
    </row>
    <row r="438" spans="1:35" ht="15">
      <c r="A438" s="1">
        <v>112598</v>
      </c>
      <c r="B438" s="1">
        <v>19</v>
      </c>
      <c r="C438" s="1">
        <v>3</v>
      </c>
      <c r="D438" s="2">
        <v>18.681</v>
      </c>
      <c r="E438" s="3">
        <v>4.5</v>
      </c>
      <c r="F438" s="1">
        <v>318</v>
      </c>
      <c r="G438" s="1">
        <v>222</v>
      </c>
      <c r="H438" s="1">
        <v>149</v>
      </c>
      <c r="I438" s="1">
        <v>108</v>
      </c>
      <c r="J438" s="1">
        <v>75</v>
      </c>
      <c r="K438" s="1">
        <v>32</v>
      </c>
      <c r="L438" s="1">
        <v>12</v>
      </c>
      <c r="M438" s="1">
        <v>7</v>
      </c>
      <c r="N438" s="1">
        <v>2</v>
      </c>
      <c r="O438" s="1">
        <v>0</v>
      </c>
      <c r="P438" s="1">
        <v>0</v>
      </c>
      <c r="Q438" s="1">
        <v>1</v>
      </c>
      <c r="R438" s="1">
        <v>0</v>
      </c>
      <c r="S438" s="1">
        <v>0</v>
      </c>
      <c r="T438" s="1">
        <v>2</v>
      </c>
      <c r="U438" s="1">
        <f t="shared" si="90"/>
        <v>926</v>
      </c>
      <c r="V438" s="1">
        <f t="shared" si="91"/>
        <v>608</v>
      </c>
      <c r="W438" s="1">
        <f t="shared" si="92"/>
        <v>386</v>
      </c>
      <c r="X438" s="1">
        <f t="shared" si="93"/>
        <v>237</v>
      </c>
      <c r="Y438" s="1">
        <f t="shared" si="94"/>
        <v>129</v>
      </c>
      <c r="Z438" s="1">
        <f t="shared" si="95"/>
        <v>54</v>
      </c>
      <c r="AA438" s="1">
        <f t="shared" si="96"/>
        <v>22</v>
      </c>
      <c r="AB438" s="1">
        <f t="shared" si="97"/>
        <v>10</v>
      </c>
      <c r="AC438" s="1">
        <f t="shared" si="98"/>
        <v>3</v>
      </c>
      <c r="AD438" s="1">
        <f t="shared" si="99"/>
        <v>1</v>
      </c>
      <c r="AE438" s="1">
        <f t="shared" si="100"/>
        <v>1</v>
      </c>
      <c r="AF438" s="1">
        <f t="shared" si="101"/>
        <v>1</v>
      </c>
      <c r="AG438" s="1">
        <f t="shared" si="102"/>
        <v>0</v>
      </c>
      <c r="AH438" s="1">
        <f t="shared" si="103"/>
        <v>0</v>
      </c>
      <c r="AI438" s="9">
        <f t="shared" si="104"/>
        <v>41.68466522678186</v>
      </c>
    </row>
    <row r="439" spans="1:35" ht="15">
      <c r="A439" s="1">
        <v>112598</v>
      </c>
      <c r="B439" s="1">
        <v>19</v>
      </c>
      <c r="C439" s="1">
        <v>4</v>
      </c>
      <c r="D439" s="2">
        <v>18.726</v>
      </c>
      <c r="E439" s="3">
        <v>4.5</v>
      </c>
      <c r="F439" s="1">
        <v>589</v>
      </c>
      <c r="G439" s="1">
        <v>201</v>
      </c>
      <c r="H439" s="1">
        <v>93</v>
      </c>
      <c r="I439" s="1">
        <v>55</v>
      </c>
      <c r="J439" s="1">
        <v>33</v>
      </c>
      <c r="K439" s="1">
        <v>18</v>
      </c>
      <c r="L439" s="1">
        <v>8</v>
      </c>
      <c r="M439" s="1">
        <v>0</v>
      </c>
      <c r="N439" s="1">
        <v>1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2</v>
      </c>
      <c r="U439" s="1">
        <f t="shared" si="90"/>
        <v>998</v>
      </c>
      <c r="V439" s="1">
        <f t="shared" si="91"/>
        <v>409</v>
      </c>
      <c r="W439" s="1">
        <f t="shared" si="92"/>
        <v>208</v>
      </c>
      <c r="X439" s="1">
        <f t="shared" si="93"/>
        <v>115</v>
      </c>
      <c r="Y439" s="1">
        <f t="shared" si="94"/>
        <v>60</v>
      </c>
      <c r="Z439" s="1">
        <f t="shared" si="95"/>
        <v>27</v>
      </c>
      <c r="AA439" s="1">
        <f t="shared" si="96"/>
        <v>9</v>
      </c>
      <c r="AB439" s="1">
        <f t="shared" si="97"/>
        <v>1</v>
      </c>
      <c r="AC439" s="1">
        <f t="shared" si="98"/>
        <v>1</v>
      </c>
      <c r="AD439" s="1">
        <f t="shared" si="99"/>
        <v>0</v>
      </c>
      <c r="AE439" s="1">
        <f t="shared" si="100"/>
        <v>0</v>
      </c>
      <c r="AF439" s="1">
        <f t="shared" si="101"/>
        <v>0</v>
      </c>
      <c r="AG439" s="1">
        <f t="shared" si="102"/>
        <v>0</v>
      </c>
      <c r="AH439" s="1">
        <f t="shared" si="103"/>
        <v>0</v>
      </c>
      <c r="AI439" s="9">
        <f t="shared" si="104"/>
        <v>20.841683366733466</v>
      </c>
    </row>
    <row r="440" spans="1:35" ht="15">
      <c r="A440" s="1">
        <v>112598</v>
      </c>
      <c r="B440" s="1">
        <v>19</v>
      </c>
      <c r="C440" s="1">
        <v>5</v>
      </c>
      <c r="D440" s="2">
        <v>18.771</v>
      </c>
      <c r="E440" s="3">
        <v>4.5</v>
      </c>
      <c r="F440" s="1">
        <v>420</v>
      </c>
      <c r="G440" s="1">
        <v>232</v>
      </c>
      <c r="H440" s="1">
        <v>137</v>
      </c>
      <c r="I440" s="1">
        <v>68</v>
      </c>
      <c r="J440" s="1">
        <v>64</v>
      </c>
      <c r="K440" s="1">
        <v>29</v>
      </c>
      <c r="L440" s="1">
        <v>15</v>
      </c>
      <c r="M440" s="1">
        <v>1</v>
      </c>
      <c r="N440" s="1">
        <v>3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2</v>
      </c>
      <c r="U440" s="1">
        <f t="shared" si="90"/>
        <v>969</v>
      </c>
      <c r="V440" s="1">
        <f t="shared" si="91"/>
        <v>549</v>
      </c>
      <c r="W440" s="1">
        <f t="shared" si="92"/>
        <v>317</v>
      </c>
      <c r="X440" s="1">
        <f t="shared" si="93"/>
        <v>180</v>
      </c>
      <c r="Y440" s="1">
        <f t="shared" si="94"/>
        <v>112</v>
      </c>
      <c r="Z440" s="1">
        <f t="shared" si="95"/>
        <v>48</v>
      </c>
      <c r="AA440" s="1">
        <f t="shared" si="96"/>
        <v>19</v>
      </c>
      <c r="AB440" s="1">
        <f t="shared" si="97"/>
        <v>4</v>
      </c>
      <c r="AC440" s="1">
        <f t="shared" si="98"/>
        <v>3</v>
      </c>
      <c r="AD440" s="1">
        <f t="shared" si="99"/>
        <v>0</v>
      </c>
      <c r="AE440" s="1">
        <f t="shared" si="100"/>
        <v>0</v>
      </c>
      <c r="AF440" s="1">
        <f t="shared" si="101"/>
        <v>0</v>
      </c>
      <c r="AG440" s="1">
        <f t="shared" si="102"/>
        <v>0</v>
      </c>
      <c r="AH440" s="1">
        <f t="shared" si="103"/>
        <v>0</v>
      </c>
      <c r="AI440" s="9">
        <f t="shared" si="104"/>
        <v>32.71413828689371</v>
      </c>
    </row>
    <row r="441" spans="1:35" ht="15">
      <c r="A441" s="1">
        <v>112598</v>
      </c>
      <c r="B441" s="1">
        <v>19</v>
      </c>
      <c r="C441" s="1">
        <v>6</v>
      </c>
      <c r="D441" s="2">
        <v>18.816</v>
      </c>
      <c r="E441" s="3">
        <v>4.5</v>
      </c>
      <c r="F441" s="1">
        <v>271</v>
      </c>
      <c r="G441" s="1">
        <v>191</v>
      </c>
      <c r="H441" s="1">
        <v>111</v>
      </c>
      <c r="I441" s="1">
        <v>49</v>
      </c>
      <c r="J441" s="1">
        <v>31</v>
      </c>
      <c r="K441" s="1">
        <v>14</v>
      </c>
      <c r="L441" s="1">
        <v>7</v>
      </c>
      <c r="M441" s="1">
        <v>1</v>
      </c>
      <c r="N441" s="1">
        <v>1</v>
      </c>
      <c r="O441" s="1">
        <v>1</v>
      </c>
      <c r="P441" s="1">
        <v>0</v>
      </c>
      <c r="Q441" s="1">
        <v>0</v>
      </c>
      <c r="R441" s="1">
        <v>0</v>
      </c>
      <c r="S441" s="1">
        <v>0</v>
      </c>
      <c r="T441" s="1">
        <v>2</v>
      </c>
      <c r="U441" s="1">
        <f t="shared" si="90"/>
        <v>677</v>
      </c>
      <c r="V441" s="1">
        <f t="shared" si="91"/>
        <v>406</v>
      </c>
      <c r="W441" s="1">
        <f t="shared" si="92"/>
        <v>215</v>
      </c>
      <c r="X441" s="1">
        <f t="shared" si="93"/>
        <v>104</v>
      </c>
      <c r="Y441" s="1">
        <f t="shared" si="94"/>
        <v>55</v>
      </c>
      <c r="Z441" s="1">
        <f t="shared" si="95"/>
        <v>24</v>
      </c>
      <c r="AA441" s="1">
        <f t="shared" si="96"/>
        <v>10</v>
      </c>
      <c r="AB441" s="1">
        <f t="shared" si="97"/>
        <v>3</v>
      </c>
      <c r="AC441" s="1">
        <f t="shared" si="98"/>
        <v>2</v>
      </c>
      <c r="AD441" s="1">
        <f t="shared" si="99"/>
        <v>1</v>
      </c>
      <c r="AE441" s="1">
        <f t="shared" si="100"/>
        <v>0</v>
      </c>
      <c r="AF441" s="1">
        <f t="shared" si="101"/>
        <v>0</v>
      </c>
      <c r="AG441" s="1">
        <f t="shared" si="102"/>
        <v>0</v>
      </c>
      <c r="AH441" s="1">
        <f t="shared" si="103"/>
        <v>0</v>
      </c>
      <c r="AI441" s="9">
        <f t="shared" si="104"/>
        <v>31.757754800590842</v>
      </c>
    </row>
    <row r="442" spans="1:35" ht="15">
      <c r="A442" s="1">
        <v>112598</v>
      </c>
      <c r="B442" s="1">
        <v>19</v>
      </c>
      <c r="C442" s="1">
        <v>7</v>
      </c>
      <c r="D442" s="2">
        <v>18.861</v>
      </c>
      <c r="E442" s="3">
        <v>4.5</v>
      </c>
      <c r="F442" s="1">
        <v>498</v>
      </c>
      <c r="G442" s="1">
        <v>169</v>
      </c>
      <c r="H442" s="1">
        <v>121</v>
      </c>
      <c r="I442" s="1">
        <v>88</v>
      </c>
      <c r="J442" s="1">
        <v>53</v>
      </c>
      <c r="K442" s="1">
        <v>22</v>
      </c>
      <c r="L442" s="1">
        <v>15</v>
      </c>
      <c r="M442" s="1">
        <v>5</v>
      </c>
      <c r="N442" s="1">
        <v>1</v>
      </c>
      <c r="O442" s="1">
        <v>1</v>
      </c>
      <c r="P442" s="1">
        <v>1</v>
      </c>
      <c r="Q442" s="1">
        <v>0</v>
      </c>
      <c r="R442" s="1">
        <v>0</v>
      </c>
      <c r="S442" s="1">
        <v>0</v>
      </c>
      <c r="T442" s="1">
        <v>2</v>
      </c>
      <c r="U442" s="1">
        <f t="shared" si="90"/>
        <v>974</v>
      </c>
      <c r="V442" s="1">
        <f t="shared" si="91"/>
        <v>476</v>
      </c>
      <c r="W442" s="1">
        <f t="shared" si="92"/>
        <v>307</v>
      </c>
      <c r="X442" s="1">
        <f t="shared" si="93"/>
        <v>186</v>
      </c>
      <c r="Y442" s="1">
        <f t="shared" si="94"/>
        <v>98</v>
      </c>
      <c r="Z442" s="1">
        <f t="shared" si="95"/>
        <v>45</v>
      </c>
      <c r="AA442" s="1">
        <f t="shared" si="96"/>
        <v>23</v>
      </c>
      <c r="AB442" s="1">
        <f t="shared" si="97"/>
        <v>8</v>
      </c>
      <c r="AC442" s="1">
        <f t="shared" si="98"/>
        <v>3</v>
      </c>
      <c r="AD442" s="1">
        <f t="shared" si="99"/>
        <v>2</v>
      </c>
      <c r="AE442" s="1">
        <f t="shared" si="100"/>
        <v>1</v>
      </c>
      <c r="AF442" s="1">
        <f t="shared" si="101"/>
        <v>0</v>
      </c>
      <c r="AG442" s="1">
        <f t="shared" si="102"/>
        <v>0</v>
      </c>
      <c r="AH442" s="1">
        <f t="shared" si="103"/>
        <v>0</v>
      </c>
      <c r="AI442" s="9">
        <f t="shared" si="104"/>
        <v>31.519507186858313</v>
      </c>
    </row>
    <row r="443" spans="1:35" ht="15">
      <c r="A443" s="1">
        <v>112598</v>
      </c>
      <c r="B443" s="1">
        <v>19</v>
      </c>
      <c r="C443" s="1">
        <v>8</v>
      </c>
      <c r="D443" s="2">
        <v>18.906</v>
      </c>
      <c r="E443" s="3">
        <v>4.5</v>
      </c>
      <c r="F443" s="1">
        <v>244</v>
      </c>
      <c r="G443" s="1">
        <v>145</v>
      </c>
      <c r="H443" s="1">
        <v>105</v>
      </c>
      <c r="I443" s="1">
        <v>69</v>
      </c>
      <c r="J443" s="1">
        <v>55</v>
      </c>
      <c r="K443" s="1">
        <v>18</v>
      </c>
      <c r="L443" s="1">
        <v>12</v>
      </c>
      <c r="M443" s="1">
        <v>4</v>
      </c>
      <c r="N443" s="1">
        <v>0</v>
      </c>
      <c r="O443" s="1">
        <v>0</v>
      </c>
      <c r="P443" s="1">
        <v>1</v>
      </c>
      <c r="Q443" s="1">
        <v>0</v>
      </c>
      <c r="R443" s="1">
        <v>0</v>
      </c>
      <c r="S443" s="1">
        <v>0</v>
      </c>
      <c r="T443" s="1">
        <v>2</v>
      </c>
      <c r="U443" s="1">
        <f t="shared" si="90"/>
        <v>653</v>
      </c>
      <c r="V443" s="1">
        <f t="shared" si="91"/>
        <v>409</v>
      </c>
      <c r="W443" s="1">
        <f t="shared" si="92"/>
        <v>264</v>
      </c>
      <c r="X443" s="1">
        <f t="shared" si="93"/>
        <v>159</v>
      </c>
      <c r="Y443" s="1">
        <f t="shared" si="94"/>
        <v>90</v>
      </c>
      <c r="Z443" s="1">
        <f t="shared" si="95"/>
        <v>35</v>
      </c>
      <c r="AA443" s="1">
        <f t="shared" si="96"/>
        <v>17</v>
      </c>
      <c r="AB443" s="1">
        <f t="shared" si="97"/>
        <v>5</v>
      </c>
      <c r="AC443" s="1">
        <f t="shared" si="98"/>
        <v>1</v>
      </c>
      <c r="AD443" s="1">
        <f t="shared" si="99"/>
        <v>1</v>
      </c>
      <c r="AE443" s="1">
        <f t="shared" si="100"/>
        <v>1</v>
      </c>
      <c r="AF443" s="1">
        <f t="shared" si="101"/>
        <v>0</v>
      </c>
      <c r="AG443" s="1">
        <f t="shared" si="102"/>
        <v>0</v>
      </c>
      <c r="AH443" s="1">
        <f t="shared" si="103"/>
        <v>0</v>
      </c>
      <c r="AI443" s="9">
        <f t="shared" si="104"/>
        <v>40.42879019908116</v>
      </c>
    </row>
    <row r="444" spans="1:35" ht="15">
      <c r="A444" s="1">
        <v>112598</v>
      </c>
      <c r="B444" s="1">
        <v>19</v>
      </c>
      <c r="C444" s="1">
        <v>9</v>
      </c>
      <c r="D444" s="2">
        <v>18.951</v>
      </c>
      <c r="E444" s="3">
        <v>4.5</v>
      </c>
      <c r="F444" s="1">
        <v>279</v>
      </c>
      <c r="G444" s="1">
        <v>98</v>
      </c>
      <c r="H444" s="1">
        <v>53</v>
      </c>
      <c r="I444" s="1">
        <v>25</v>
      </c>
      <c r="J444" s="1">
        <v>16</v>
      </c>
      <c r="K444" s="1">
        <v>6</v>
      </c>
      <c r="L444" s="1">
        <v>3</v>
      </c>
      <c r="M444" s="1">
        <v>3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2</v>
      </c>
      <c r="U444" s="1">
        <f t="shared" si="90"/>
        <v>483</v>
      </c>
      <c r="V444" s="1">
        <f t="shared" si="91"/>
        <v>204</v>
      </c>
      <c r="W444" s="1">
        <f t="shared" si="92"/>
        <v>106</v>
      </c>
      <c r="X444" s="1">
        <f t="shared" si="93"/>
        <v>53</v>
      </c>
      <c r="Y444" s="1">
        <f t="shared" si="94"/>
        <v>28</v>
      </c>
      <c r="Z444" s="1">
        <f t="shared" si="95"/>
        <v>12</v>
      </c>
      <c r="AA444" s="1">
        <f t="shared" si="96"/>
        <v>6</v>
      </c>
      <c r="AB444" s="1">
        <f t="shared" si="97"/>
        <v>3</v>
      </c>
      <c r="AC444" s="1">
        <f t="shared" si="98"/>
        <v>0</v>
      </c>
      <c r="AD444" s="1">
        <f t="shared" si="99"/>
        <v>0</v>
      </c>
      <c r="AE444" s="1">
        <f t="shared" si="100"/>
        <v>0</v>
      </c>
      <c r="AF444" s="1">
        <f t="shared" si="101"/>
        <v>0</v>
      </c>
      <c r="AG444" s="1">
        <f t="shared" si="102"/>
        <v>0</v>
      </c>
      <c r="AH444" s="1">
        <f t="shared" si="103"/>
        <v>0</v>
      </c>
      <c r="AI444" s="9">
        <f t="shared" si="104"/>
        <v>21.94616977225673</v>
      </c>
    </row>
    <row r="445" spans="1:35" ht="15">
      <c r="A445" s="1">
        <v>112598</v>
      </c>
      <c r="B445" s="1">
        <v>19</v>
      </c>
      <c r="C445" s="1">
        <v>10</v>
      </c>
      <c r="D445" s="2">
        <v>18.996</v>
      </c>
      <c r="E445" s="3">
        <v>5</v>
      </c>
      <c r="F445" s="1">
        <v>151</v>
      </c>
      <c r="G445" s="1">
        <v>82</v>
      </c>
      <c r="H445" s="1">
        <v>51</v>
      </c>
      <c r="I445" s="1">
        <v>44</v>
      </c>
      <c r="J445" s="1">
        <v>17</v>
      </c>
      <c r="K445" s="1">
        <v>5</v>
      </c>
      <c r="L445" s="1">
        <v>2</v>
      </c>
      <c r="M445" s="1">
        <v>1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2</v>
      </c>
      <c r="U445" s="1">
        <f t="shared" si="90"/>
        <v>353</v>
      </c>
      <c r="V445" s="1">
        <f t="shared" si="91"/>
        <v>202</v>
      </c>
      <c r="W445" s="1">
        <f t="shared" si="92"/>
        <v>120</v>
      </c>
      <c r="X445" s="1">
        <f t="shared" si="93"/>
        <v>69</v>
      </c>
      <c r="Y445" s="1">
        <f t="shared" si="94"/>
        <v>25</v>
      </c>
      <c r="Z445" s="1">
        <f t="shared" si="95"/>
        <v>8</v>
      </c>
      <c r="AA445" s="1">
        <f t="shared" si="96"/>
        <v>3</v>
      </c>
      <c r="AB445" s="1">
        <f t="shared" si="97"/>
        <v>1</v>
      </c>
      <c r="AC445" s="1">
        <f t="shared" si="98"/>
        <v>0</v>
      </c>
      <c r="AD445" s="1">
        <f t="shared" si="99"/>
        <v>0</v>
      </c>
      <c r="AE445" s="1">
        <f t="shared" si="100"/>
        <v>0</v>
      </c>
      <c r="AF445" s="1">
        <f t="shared" si="101"/>
        <v>0</v>
      </c>
      <c r="AG445" s="1">
        <f t="shared" si="102"/>
        <v>0</v>
      </c>
      <c r="AH445" s="1">
        <f t="shared" si="103"/>
        <v>0</v>
      </c>
      <c r="AI445" s="9">
        <f t="shared" si="104"/>
        <v>33.994334277620396</v>
      </c>
    </row>
    <row r="446" spans="1:35" ht="15">
      <c r="A446" s="1">
        <v>112598</v>
      </c>
      <c r="B446" s="1">
        <v>19</v>
      </c>
      <c r="C446" s="1">
        <v>11</v>
      </c>
      <c r="D446" s="2">
        <v>19.046</v>
      </c>
      <c r="E446" s="3">
        <v>5.5</v>
      </c>
      <c r="F446" s="1">
        <v>104</v>
      </c>
      <c r="G446" s="1">
        <v>67</v>
      </c>
      <c r="H446" s="1">
        <v>48</v>
      </c>
      <c r="I446" s="1">
        <v>27</v>
      </c>
      <c r="J446" s="1">
        <v>32</v>
      </c>
      <c r="K446" s="1">
        <v>16</v>
      </c>
      <c r="L446" s="1">
        <v>8</v>
      </c>
      <c r="M446" s="1">
        <v>8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2</v>
      </c>
      <c r="U446" s="1">
        <f t="shared" si="90"/>
        <v>310</v>
      </c>
      <c r="V446" s="1">
        <f t="shared" si="91"/>
        <v>206</v>
      </c>
      <c r="W446" s="1">
        <f t="shared" si="92"/>
        <v>139</v>
      </c>
      <c r="X446" s="1">
        <f t="shared" si="93"/>
        <v>91</v>
      </c>
      <c r="Y446" s="1">
        <f t="shared" si="94"/>
        <v>64</v>
      </c>
      <c r="Z446" s="1">
        <f t="shared" si="95"/>
        <v>32</v>
      </c>
      <c r="AA446" s="1">
        <f t="shared" si="96"/>
        <v>16</v>
      </c>
      <c r="AB446" s="1">
        <f t="shared" si="97"/>
        <v>8</v>
      </c>
      <c r="AC446" s="1">
        <f t="shared" si="98"/>
        <v>0</v>
      </c>
      <c r="AD446" s="1">
        <f t="shared" si="99"/>
        <v>0</v>
      </c>
      <c r="AE446" s="1">
        <f t="shared" si="100"/>
        <v>0</v>
      </c>
      <c r="AF446" s="1">
        <f t="shared" si="101"/>
        <v>0</v>
      </c>
      <c r="AG446" s="1">
        <f t="shared" si="102"/>
        <v>0</v>
      </c>
      <c r="AH446" s="1">
        <f t="shared" si="103"/>
        <v>0</v>
      </c>
      <c r="AI446" s="9">
        <f t="shared" si="104"/>
        <v>44.83870967741935</v>
      </c>
    </row>
    <row r="447" spans="1:35" ht="15">
      <c r="A447" s="1">
        <v>112598</v>
      </c>
      <c r="B447" s="1">
        <v>19</v>
      </c>
      <c r="C447" s="1">
        <v>12</v>
      </c>
      <c r="D447" s="2">
        <v>19.101</v>
      </c>
      <c r="E447" s="3">
        <v>5.5</v>
      </c>
      <c r="F447" s="1">
        <v>199</v>
      </c>
      <c r="G447" s="1">
        <v>80</v>
      </c>
      <c r="H447" s="1">
        <v>52</v>
      </c>
      <c r="I447" s="1">
        <v>34</v>
      </c>
      <c r="J447" s="1">
        <v>27</v>
      </c>
      <c r="K447" s="1">
        <v>11</v>
      </c>
      <c r="L447" s="1">
        <v>2</v>
      </c>
      <c r="M447" s="1">
        <v>0</v>
      </c>
      <c r="N447" s="1">
        <v>1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2</v>
      </c>
      <c r="U447" s="1">
        <f t="shared" si="90"/>
        <v>406</v>
      </c>
      <c r="V447" s="1">
        <f t="shared" si="91"/>
        <v>207</v>
      </c>
      <c r="W447" s="1">
        <f t="shared" si="92"/>
        <v>127</v>
      </c>
      <c r="X447" s="1">
        <f t="shared" si="93"/>
        <v>75</v>
      </c>
      <c r="Y447" s="1">
        <f t="shared" si="94"/>
        <v>41</v>
      </c>
      <c r="Z447" s="1">
        <f t="shared" si="95"/>
        <v>14</v>
      </c>
      <c r="AA447" s="1">
        <f t="shared" si="96"/>
        <v>3</v>
      </c>
      <c r="AB447" s="1">
        <f t="shared" si="97"/>
        <v>1</v>
      </c>
      <c r="AC447" s="1">
        <f t="shared" si="98"/>
        <v>1</v>
      </c>
      <c r="AD447" s="1">
        <f t="shared" si="99"/>
        <v>0</v>
      </c>
      <c r="AE447" s="1">
        <f t="shared" si="100"/>
        <v>0</v>
      </c>
      <c r="AF447" s="1">
        <f t="shared" si="101"/>
        <v>0</v>
      </c>
      <c r="AG447" s="1">
        <f t="shared" si="102"/>
        <v>0</v>
      </c>
      <c r="AH447" s="1">
        <f t="shared" si="103"/>
        <v>0</v>
      </c>
      <c r="AI447" s="9">
        <f t="shared" si="104"/>
        <v>31.2807881773399</v>
      </c>
    </row>
    <row r="448" spans="1:35" ht="15">
      <c r="A448" s="1">
        <v>112598</v>
      </c>
      <c r="B448" s="1">
        <v>19</v>
      </c>
      <c r="C448" s="1">
        <v>13</v>
      </c>
      <c r="D448" s="2">
        <v>19.156</v>
      </c>
      <c r="E448" s="3">
        <v>4.5</v>
      </c>
      <c r="F448" s="1">
        <v>88</v>
      </c>
      <c r="G448" s="1">
        <v>70</v>
      </c>
      <c r="H448" s="1">
        <v>60</v>
      </c>
      <c r="I448" s="1">
        <v>29</v>
      </c>
      <c r="J448" s="1">
        <v>25</v>
      </c>
      <c r="K448" s="1">
        <v>14</v>
      </c>
      <c r="L448" s="1">
        <v>2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2</v>
      </c>
      <c r="U448" s="1">
        <f t="shared" si="90"/>
        <v>288</v>
      </c>
      <c r="V448" s="1">
        <f t="shared" si="91"/>
        <v>200</v>
      </c>
      <c r="W448" s="1">
        <f t="shared" si="92"/>
        <v>130</v>
      </c>
      <c r="X448" s="1">
        <f t="shared" si="93"/>
        <v>70</v>
      </c>
      <c r="Y448" s="1">
        <f t="shared" si="94"/>
        <v>41</v>
      </c>
      <c r="Z448" s="1">
        <f t="shared" si="95"/>
        <v>16</v>
      </c>
      <c r="AA448" s="1">
        <f t="shared" si="96"/>
        <v>2</v>
      </c>
      <c r="AB448" s="1">
        <f t="shared" si="97"/>
        <v>0</v>
      </c>
      <c r="AC448" s="1">
        <f t="shared" si="98"/>
        <v>0</v>
      </c>
      <c r="AD448" s="1">
        <f t="shared" si="99"/>
        <v>0</v>
      </c>
      <c r="AE448" s="1">
        <f t="shared" si="100"/>
        <v>0</v>
      </c>
      <c r="AF448" s="1">
        <f t="shared" si="101"/>
        <v>0</v>
      </c>
      <c r="AG448" s="1">
        <f t="shared" si="102"/>
        <v>0</v>
      </c>
      <c r="AH448" s="1">
        <f t="shared" si="103"/>
        <v>0</v>
      </c>
      <c r="AI448" s="9">
        <f t="shared" si="104"/>
        <v>45.13888888888889</v>
      </c>
    </row>
    <row r="449" spans="1:35" ht="15">
      <c r="A449" s="1">
        <v>112598</v>
      </c>
      <c r="B449" s="1">
        <v>19</v>
      </c>
      <c r="C449" s="1">
        <v>14</v>
      </c>
      <c r="D449" s="2">
        <v>19.201</v>
      </c>
      <c r="E449" s="3">
        <v>4.5</v>
      </c>
      <c r="F449" s="1">
        <v>175</v>
      </c>
      <c r="G449" s="1">
        <v>107</v>
      </c>
      <c r="H449" s="1">
        <v>80</v>
      </c>
      <c r="I449" s="1">
        <v>48</v>
      </c>
      <c r="J449" s="1">
        <v>28</v>
      </c>
      <c r="K449" s="1">
        <v>6</v>
      </c>
      <c r="L449" s="1">
        <v>4</v>
      </c>
      <c r="M449" s="1">
        <v>3</v>
      </c>
      <c r="N449" s="1">
        <v>1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2</v>
      </c>
      <c r="U449" s="1">
        <f t="shared" si="90"/>
        <v>452</v>
      </c>
      <c r="V449" s="1">
        <f t="shared" si="91"/>
        <v>277</v>
      </c>
      <c r="W449" s="1">
        <f t="shared" si="92"/>
        <v>170</v>
      </c>
      <c r="X449" s="1">
        <f t="shared" si="93"/>
        <v>90</v>
      </c>
      <c r="Y449" s="1">
        <f t="shared" si="94"/>
        <v>42</v>
      </c>
      <c r="Z449" s="1">
        <f t="shared" si="95"/>
        <v>14</v>
      </c>
      <c r="AA449" s="1">
        <f t="shared" si="96"/>
        <v>8</v>
      </c>
      <c r="AB449" s="1">
        <f t="shared" si="97"/>
        <v>4</v>
      </c>
      <c r="AC449" s="1">
        <f t="shared" si="98"/>
        <v>1</v>
      </c>
      <c r="AD449" s="1">
        <f t="shared" si="99"/>
        <v>0</v>
      </c>
      <c r="AE449" s="1">
        <f t="shared" si="100"/>
        <v>0</v>
      </c>
      <c r="AF449" s="1">
        <f t="shared" si="101"/>
        <v>0</v>
      </c>
      <c r="AG449" s="1">
        <f t="shared" si="102"/>
        <v>0</v>
      </c>
      <c r="AH449" s="1">
        <f t="shared" si="103"/>
        <v>0</v>
      </c>
      <c r="AI449" s="9">
        <f t="shared" si="104"/>
        <v>37.610619469026545</v>
      </c>
    </row>
    <row r="450" spans="1:35" ht="15">
      <c r="A450" s="1">
        <v>112598</v>
      </c>
      <c r="B450" s="1">
        <v>19</v>
      </c>
      <c r="C450" s="1">
        <v>15</v>
      </c>
      <c r="D450" s="2">
        <v>19.246</v>
      </c>
      <c r="E450" s="3">
        <v>4.5</v>
      </c>
      <c r="F450" s="1">
        <v>294</v>
      </c>
      <c r="G450" s="1">
        <v>163</v>
      </c>
      <c r="H450" s="1">
        <v>99</v>
      </c>
      <c r="I450" s="1">
        <v>48</v>
      </c>
      <c r="J450" s="1">
        <v>40</v>
      </c>
      <c r="K450" s="1">
        <v>26</v>
      </c>
      <c r="L450" s="1">
        <v>14</v>
      </c>
      <c r="M450" s="1">
        <v>4</v>
      </c>
      <c r="N450" s="1">
        <v>0</v>
      </c>
      <c r="O450" s="1">
        <v>0</v>
      </c>
      <c r="P450" s="1">
        <v>1</v>
      </c>
      <c r="Q450" s="1">
        <v>0</v>
      </c>
      <c r="R450" s="1">
        <v>0</v>
      </c>
      <c r="S450" s="1">
        <v>0</v>
      </c>
      <c r="T450" s="1">
        <v>2</v>
      </c>
      <c r="U450" s="1">
        <f t="shared" si="90"/>
        <v>689</v>
      </c>
      <c r="V450" s="1">
        <f t="shared" si="91"/>
        <v>395</v>
      </c>
      <c r="W450" s="1">
        <f t="shared" si="92"/>
        <v>232</v>
      </c>
      <c r="X450" s="1">
        <f t="shared" si="93"/>
        <v>133</v>
      </c>
      <c r="Y450" s="1">
        <f t="shared" si="94"/>
        <v>85</v>
      </c>
      <c r="Z450" s="1">
        <f t="shared" si="95"/>
        <v>45</v>
      </c>
      <c r="AA450" s="1">
        <f t="shared" si="96"/>
        <v>19</v>
      </c>
      <c r="AB450" s="1">
        <f t="shared" si="97"/>
        <v>5</v>
      </c>
      <c r="AC450" s="1">
        <f t="shared" si="98"/>
        <v>1</v>
      </c>
      <c r="AD450" s="1">
        <f t="shared" si="99"/>
        <v>1</v>
      </c>
      <c r="AE450" s="1">
        <f t="shared" si="100"/>
        <v>1</v>
      </c>
      <c r="AF450" s="1">
        <f t="shared" si="101"/>
        <v>0</v>
      </c>
      <c r="AG450" s="1">
        <f t="shared" si="102"/>
        <v>0</v>
      </c>
      <c r="AH450" s="1">
        <f t="shared" si="103"/>
        <v>0</v>
      </c>
      <c r="AI450" s="9">
        <f t="shared" si="104"/>
        <v>33.671988388969524</v>
      </c>
    </row>
    <row r="451" spans="1:35" ht="15">
      <c r="A451" s="1">
        <v>112598</v>
      </c>
      <c r="B451" s="1">
        <v>19</v>
      </c>
      <c r="C451" s="1">
        <v>16</v>
      </c>
      <c r="D451" s="2">
        <v>19.291</v>
      </c>
      <c r="E451" s="3">
        <v>4.5</v>
      </c>
      <c r="F451" s="1">
        <v>159</v>
      </c>
      <c r="G451" s="1">
        <v>74</v>
      </c>
      <c r="H451" s="1">
        <v>53</v>
      </c>
      <c r="I451" s="1">
        <v>27</v>
      </c>
      <c r="J451" s="1">
        <v>18</v>
      </c>
      <c r="K451" s="1">
        <v>13</v>
      </c>
      <c r="L451" s="1">
        <v>8</v>
      </c>
      <c r="M451" s="1">
        <v>2</v>
      </c>
      <c r="N451" s="1">
        <v>1</v>
      </c>
      <c r="O451" s="1">
        <v>0</v>
      </c>
      <c r="P451" s="1">
        <v>0</v>
      </c>
      <c r="Q451" s="1">
        <v>1</v>
      </c>
      <c r="R451" s="1">
        <v>0</v>
      </c>
      <c r="S451" s="1">
        <v>0</v>
      </c>
      <c r="T451" s="1">
        <v>2</v>
      </c>
      <c r="U451" s="1">
        <f t="shared" si="90"/>
        <v>356</v>
      </c>
      <c r="V451" s="1">
        <f t="shared" si="91"/>
        <v>197</v>
      </c>
      <c r="W451" s="1">
        <f t="shared" si="92"/>
        <v>123</v>
      </c>
      <c r="X451" s="1">
        <f t="shared" si="93"/>
        <v>70</v>
      </c>
      <c r="Y451" s="1">
        <f t="shared" si="94"/>
        <v>43</v>
      </c>
      <c r="Z451" s="1">
        <f t="shared" si="95"/>
        <v>25</v>
      </c>
      <c r="AA451" s="1">
        <f t="shared" si="96"/>
        <v>12</v>
      </c>
      <c r="AB451" s="1">
        <f t="shared" si="97"/>
        <v>4</v>
      </c>
      <c r="AC451" s="1">
        <f t="shared" si="98"/>
        <v>2</v>
      </c>
      <c r="AD451" s="1">
        <f t="shared" si="99"/>
        <v>1</v>
      </c>
      <c r="AE451" s="1">
        <f t="shared" si="100"/>
        <v>1</v>
      </c>
      <c r="AF451" s="1">
        <f t="shared" si="101"/>
        <v>1</v>
      </c>
      <c r="AG451" s="1">
        <f t="shared" si="102"/>
        <v>0</v>
      </c>
      <c r="AH451" s="1">
        <f t="shared" si="103"/>
        <v>0</v>
      </c>
      <c r="AI451" s="9">
        <f t="shared" si="104"/>
        <v>34.55056179775281</v>
      </c>
    </row>
    <row r="452" spans="1:35" ht="15">
      <c r="A452" s="1">
        <v>112598</v>
      </c>
      <c r="B452" s="1">
        <v>19</v>
      </c>
      <c r="C452" s="1">
        <v>17</v>
      </c>
      <c r="D452" s="2">
        <v>19.336</v>
      </c>
      <c r="E452" s="3">
        <v>4.5</v>
      </c>
      <c r="F452" s="1">
        <v>159</v>
      </c>
      <c r="G452" s="1">
        <v>93</v>
      </c>
      <c r="H452" s="1">
        <v>60</v>
      </c>
      <c r="I452" s="1">
        <v>40</v>
      </c>
      <c r="J452" s="1">
        <v>26</v>
      </c>
      <c r="K452" s="1">
        <v>23</v>
      </c>
      <c r="L452" s="1">
        <v>12</v>
      </c>
      <c r="M452" s="1">
        <v>2</v>
      </c>
      <c r="N452" s="1">
        <v>2</v>
      </c>
      <c r="O452" s="1">
        <v>0</v>
      </c>
      <c r="P452" s="1">
        <v>0</v>
      </c>
      <c r="Q452" s="1">
        <v>0</v>
      </c>
      <c r="R452" s="1">
        <v>0</v>
      </c>
      <c r="S452" s="1">
        <v>1</v>
      </c>
      <c r="T452" s="1">
        <v>2</v>
      </c>
      <c r="U452" s="1">
        <f t="shared" si="90"/>
        <v>418</v>
      </c>
      <c r="V452" s="1">
        <f t="shared" si="91"/>
        <v>259</v>
      </c>
      <c r="W452" s="1">
        <f t="shared" si="92"/>
        <v>166</v>
      </c>
      <c r="X452" s="1">
        <f t="shared" si="93"/>
        <v>106</v>
      </c>
      <c r="Y452" s="1">
        <f t="shared" si="94"/>
        <v>66</v>
      </c>
      <c r="Z452" s="1">
        <f t="shared" si="95"/>
        <v>40</v>
      </c>
      <c r="AA452" s="1">
        <f t="shared" si="96"/>
        <v>17</v>
      </c>
      <c r="AB452" s="1">
        <f t="shared" si="97"/>
        <v>5</v>
      </c>
      <c r="AC452" s="1">
        <f t="shared" si="98"/>
        <v>3</v>
      </c>
      <c r="AD452" s="1">
        <f t="shared" si="99"/>
        <v>1</v>
      </c>
      <c r="AE452" s="1">
        <f t="shared" si="100"/>
        <v>1</v>
      </c>
      <c r="AF452" s="1">
        <f t="shared" si="101"/>
        <v>1</v>
      </c>
      <c r="AG452" s="1">
        <f t="shared" si="102"/>
        <v>1</v>
      </c>
      <c r="AH452" s="1">
        <f t="shared" si="103"/>
        <v>1</v>
      </c>
      <c r="AI452" s="9">
        <f t="shared" si="104"/>
        <v>39.71291866028708</v>
      </c>
    </row>
    <row r="453" spans="1:35" ht="15">
      <c r="A453" s="1">
        <v>112598</v>
      </c>
      <c r="B453" s="1">
        <v>19</v>
      </c>
      <c r="C453" s="1">
        <v>18</v>
      </c>
      <c r="D453" s="2">
        <v>19.381</v>
      </c>
      <c r="E453" s="3">
        <v>4.5</v>
      </c>
      <c r="F453" s="1">
        <v>231</v>
      </c>
      <c r="G453" s="1">
        <v>114</v>
      </c>
      <c r="H453" s="1">
        <v>72</v>
      </c>
      <c r="I453" s="1">
        <v>37</v>
      </c>
      <c r="J453" s="1">
        <v>26</v>
      </c>
      <c r="K453" s="1">
        <v>9</v>
      </c>
      <c r="L453" s="1">
        <v>2</v>
      </c>
      <c r="M453" s="1">
        <v>1</v>
      </c>
      <c r="N453" s="1">
        <v>2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2</v>
      </c>
      <c r="U453" s="1">
        <f t="shared" si="90"/>
        <v>494</v>
      </c>
      <c r="V453" s="1">
        <f t="shared" si="91"/>
        <v>263</v>
      </c>
      <c r="W453" s="1">
        <f t="shared" si="92"/>
        <v>149</v>
      </c>
      <c r="X453" s="1">
        <f t="shared" si="93"/>
        <v>77</v>
      </c>
      <c r="Y453" s="1">
        <f t="shared" si="94"/>
        <v>40</v>
      </c>
      <c r="Z453" s="1">
        <f t="shared" si="95"/>
        <v>14</v>
      </c>
      <c r="AA453" s="1">
        <f t="shared" si="96"/>
        <v>5</v>
      </c>
      <c r="AB453" s="1">
        <f t="shared" si="97"/>
        <v>3</v>
      </c>
      <c r="AC453" s="1">
        <f t="shared" si="98"/>
        <v>2</v>
      </c>
      <c r="AD453" s="1">
        <f t="shared" si="99"/>
        <v>0</v>
      </c>
      <c r="AE453" s="1">
        <f t="shared" si="100"/>
        <v>0</v>
      </c>
      <c r="AF453" s="1">
        <f t="shared" si="101"/>
        <v>0</v>
      </c>
      <c r="AG453" s="1">
        <f t="shared" si="102"/>
        <v>0</v>
      </c>
      <c r="AH453" s="1">
        <f t="shared" si="103"/>
        <v>0</v>
      </c>
      <c r="AI453" s="9">
        <f t="shared" si="104"/>
        <v>30.16194331983806</v>
      </c>
    </row>
    <row r="454" spans="1:35" ht="15">
      <c r="A454" s="1">
        <v>112598</v>
      </c>
      <c r="B454" s="1">
        <v>19</v>
      </c>
      <c r="C454" s="1">
        <v>19</v>
      </c>
      <c r="D454" s="2">
        <v>19.426</v>
      </c>
      <c r="E454" s="3">
        <v>4.5</v>
      </c>
      <c r="F454" s="1">
        <v>381</v>
      </c>
      <c r="G454" s="1">
        <v>189</v>
      </c>
      <c r="H454" s="1">
        <v>157</v>
      </c>
      <c r="I454" s="1">
        <v>80</v>
      </c>
      <c r="J454" s="1">
        <v>54</v>
      </c>
      <c r="K454" s="1">
        <v>26</v>
      </c>
      <c r="L454" s="1">
        <v>17</v>
      </c>
      <c r="M454" s="1">
        <v>3</v>
      </c>
      <c r="N454" s="1">
        <v>0</v>
      </c>
      <c r="O454" s="1">
        <v>1</v>
      </c>
      <c r="P454" s="1">
        <v>0</v>
      </c>
      <c r="Q454" s="1">
        <v>0</v>
      </c>
      <c r="R454" s="1">
        <v>0</v>
      </c>
      <c r="S454" s="1">
        <v>0</v>
      </c>
      <c r="T454" s="1">
        <v>2</v>
      </c>
      <c r="U454" s="1">
        <f t="shared" si="90"/>
        <v>908</v>
      </c>
      <c r="V454" s="1">
        <f t="shared" si="91"/>
        <v>527</v>
      </c>
      <c r="W454" s="1">
        <f t="shared" si="92"/>
        <v>338</v>
      </c>
      <c r="X454" s="1">
        <f t="shared" si="93"/>
        <v>181</v>
      </c>
      <c r="Y454" s="1">
        <f t="shared" si="94"/>
        <v>101</v>
      </c>
      <c r="Z454" s="1">
        <f t="shared" si="95"/>
        <v>47</v>
      </c>
      <c r="AA454" s="1">
        <f t="shared" si="96"/>
        <v>21</v>
      </c>
      <c r="AB454" s="1">
        <f t="shared" si="97"/>
        <v>4</v>
      </c>
      <c r="AC454" s="1">
        <f t="shared" si="98"/>
        <v>1</v>
      </c>
      <c r="AD454" s="1">
        <f t="shared" si="99"/>
        <v>1</v>
      </c>
      <c r="AE454" s="1">
        <f t="shared" si="100"/>
        <v>0</v>
      </c>
      <c r="AF454" s="1">
        <f t="shared" si="101"/>
        <v>0</v>
      </c>
      <c r="AG454" s="1">
        <f t="shared" si="102"/>
        <v>0</v>
      </c>
      <c r="AH454" s="1">
        <f t="shared" si="103"/>
        <v>0</v>
      </c>
      <c r="AI454" s="9">
        <f t="shared" si="104"/>
        <v>37.22466960352423</v>
      </c>
    </row>
    <row r="455" spans="1:35" ht="15">
      <c r="A455" s="1">
        <v>112598</v>
      </c>
      <c r="B455" s="1">
        <v>19</v>
      </c>
      <c r="C455" s="1">
        <v>20</v>
      </c>
      <c r="D455" s="2">
        <v>19.471</v>
      </c>
      <c r="E455" s="3">
        <v>5</v>
      </c>
      <c r="F455" s="1">
        <v>420</v>
      </c>
      <c r="G455" s="1">
        <v>231</v>
      </c>
      <c r="H455" s="1">
        <v>121</v>
      </c>
      <c r="I455" s="1">
        <v>72</v>
      </c>
      <c r="J455" s="1">
        <v>55</v>
      </c>
      <c r="K455" s="1">
        <v>14</v>
      </c>
      <c r="L455" s="1">
        <v>11</v>
      </c>
      <c r="M455" s="1">
        <v>4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2</v>
      </c>
      <c r="U455" s="1">
        <f t="shared" si="90"/>
        <v>928</v>
      </c>
      <c r="V455" s="1">
        <f t="shared" si="91"/>
        <v>508</v>
      </c>
      <c r="W455" s="1">
        <f t="shared" si="92"/>
        <v>277</v>
      </c>
      <c r="X455" s="1">
        <f t="shared" si="93"/>
        <v>156</v>
      </c>
      <c r="Y455" s="1">
        <f t="shared" si="94"/>
        <v>84</v>
      </c>
      <c r="Z455" s="1">
        <f t="shared" si="95"/>
        <v>29</v>
      </c>
      <c r="AA455" s="1">
        <f t="shared" si="96"/>
        <v>15</v>
      </c>
      <c r="AB455" s="1">
        <f t="shared" si="97"/>
        <v>4</v>
      </c>
      <c r="AC455" s="1">
        <f t="shared" si="98"/>
        <v>0</v>
      </c>
      <c r="AD455" s="1">
        <f t="shared" si="99"/>
        <v>0</v>
      </c>
      <c r="AE455" s="1">
        <f t="shared" si="100"/>
        <v>0</v>
      </c>
      <c r="AF455" s="1">
        <f t="shared" si="101"/>
        <v>0</v>
      </c>
      <c r="AG455" s="1">
        <f t="shared" si="102"/>
        <v>0</v>
      </c>
      <c r="AH455" s="1">
        <f t="shared" si="103"/>
        <v>0</v>
      </c>
      <c r="AI455" s="9">
        <f t="shared" si="104"/>
        <v>29.84913793103448</v>
      </c>
    </row>
    <row r="456" spans="1:35" ht="15">
      <c r="A456" s="1">
        <v>112598</v>
      </c>
      <c r="B456" s="1">
        <v>19</v>
      </c>
      <c r="C456" s="1">
        <v>21</v>
      </c>
      <c r="D456" s="2">
        <v>19.521</v>
      </c>
      <c r="E456" s="3">
        <v>5.7</v>
      </c>
      <c r="F456" s="1">
        <v>397</v>
      </c>
      <c r="G456" s="1">
        <v>171</v>
      </c>
      <c r="H456" s="1">
        <v>87</v>
      </c>
      <c r="I456" s="1">
        <v>44</v>
      </c>
      <c r="J456" s="1">
        <v>34</v>
      </c>
      <c r="K456" s="1">
        <v>16</v>
      </c>
      <c r="L456" s="1">
        <v>7</v>
      </c>
      <c r="M456" s="1">
        <v>4</v>
      </c>
      <c r="N456" s="1">
        <v>1</v>
      </c>
      <c r="O456" s="1">
        <v>0</v>
      </c>
      <c r="P456" s="1">
        <v>1</v>
      </c>
      <c r="Q456" s="1">
        <v>0</v>
      </c>
      <c r="R456" s="1">
        <v>0</v>
      </c>
      <c r="S456" s="1">
        <v>0</v>
      </c>
      <c r="T456" s="1">
        <v>2</v>
      </c>
      <c r="U456" s="1">
        <f t="shared" si="90"/>
        <v>762</v>
      </c>
      <c r="V456" s="1">
        <f t="shared" si="91"/>
        <v>365</v>
      </c>
      <c r="W456" s="1">
        <f t="shared" si="92"/>
        <v>194</v>
      </c>
      <c r="X456" s="1">
        <f t="shared" si="93"/>
        <v>107</v>
      </c>
      <c r="Y456" s="1">
        <f t="shared" si="94"/>
        <v>63</v>
      </c>
      <c r="Z456" s="1">
        <f t="shared" si="95"/>
        <v>29</v>
      </c>
      <c r="AA456" s="1">
        <f t="shared" si="96"/>
        <v>13</v>
      </c>
      <c r="AB456" s="1">
        <f t="shared" si="97"/>
        <v>6</v>
      </c>
      <c r="AC456" s="1">
        <f t="shared" si="98"/>
        <v>2</v>
      </c>
      <c r="AD456" s="1">
        <f t="shared" si="99"/>
        <v>1</v>
      </c>
      <c r="AE456" s="1">
        <f t="shared" si="100"/>
        <v>1</v>
      </c>
      <c r="AF456" s="1">
        <f t="shared" si="101"/>
        <v>0</v>
      </c>
      <c r="AG456" s="1">
        <f t="shared" si="102"/>
        <v>0</v>
      </c>
      <c r="AH456" s="1">
        <f t="shared" si="103"/>
        <v>0</v>
      </c>
      <c r="AI456" s="9">
        <f t="shared" si="104"/>
        <v>25.45931758530184</v>
      </c>
    </row>
    <row r="457" spans="1:35" ht="15">
      <c r="A457" s="1">
        <v>113098</v>
      </c>
      <c r="B457" s="1">
        <v>20</v>
      </c>
      <c r="C457" s="1">
        <v>1</v>
      </c>
      <c r="D457" s="2">
        <v>19.578</v>
      </c>
      <c r="E457" s="3">
        <v>5</v>
      </c>
      <c r="F457" s="1">
        <v>850</v>
      </c>
      <c r="G457" s="1">
        <v>547</v>
      </c>
      <c r="H457" s="1">
        <v>325</v>
      </c>
      <c r="I457" s="1">
        <v>186</v>
      </c>
      <c r="J457" s="1">
        <v>78</v>
      </c>
      <c r="K457" s="1">
        <v>13</v>
      </c>
      <c r="L457" s="1">
        <v>2</v>
      </c>
      <c r="M457" s="1">
        <v>1</v>
      </c>
      <c r="N457" s="1">
        <v>0</v>
      </c>
      <c r="O457" s="1">
        <v>1</v>
      </c>
      <c r="P457" s="1">
        <v>1</v>
      </c>
      <c r="Q457" s="1">
        <v>0</v>
      </c>
      <c r="R457" s="1">
        <v>1</v>
      </c>
      <c r="S457" s="1">
        <v>0</v>
      </c>
      <c r="T457" s="1">
        <v>2</v>
      </c>
      <c r="U457" s="1">
        <f aca="true" t="shared" si="105" ref="U457:U467">SUM(F457:S457)</f>
        <v>2005</v>
      </c>
      <c r="V457" s="1">
        <f aca="true" t="shared" si="106" ref="V457:V467">SUM(G457:S457)</f>
        <v>1155</v>
      </c>
      <c r="W457" s="1">
        <f aca="true" t="shared" si="107" ref="W457:W467">SUM(H457:S457)</f>
        <v>608</v>
      </c>
      <c r="X457" s="1">
        <f aca="true" t="shared" si="108" ref="X457:X467">SUM(I457:S457)</f>
        <v>283</v>
      </c>
      <c r="Y457" s="1">
        <f aca="true" t="shared" si="109" ref="Y457:Y467">SUM(J457:S457)</f>
        <v>97</v>
      </c>
      <c r="Z457" s="1">
        <f aca="true" t="shared" si="110" ref="Z457:Z467">SUM(K457:S457)</f>
        <v>19</v>
      </c>
      <c r="AA457" s="1">
        <f aca="true" t="shared" si="111" ref="AA457:AA467">SUM(L457:S457)</f>
        <v>6</v>
      </c>
      <c r="AB457" s="1">
        <f aca="true" t="shared" si="112" ref="AB457:AB467">SUM(M457:S457)</f>
        <v>4</v>
      </c>
      <c r="AC457" s="1">
        <f aca="true" t="shared" si="113" ref="AC457:AC467">SUM(N457:S457)</f>
        <v>3</v>
      </c>
      <c r="AD457" s="1">
        <f aca="true" t="shared" si="114" ref="AD457:AD467">SUM(O457:S457)</f>
        <v>3</v>
      </c>
      <c r="AE457" s="1">
        <f aca="true" t="shared" si="115" ref="AE457:AE467">SUM(P457:S457)</f>
        <v>2</v>
      </c>
      <c r="AF457" s="1">
        <f aca="true" t="shared" si="116" ref="AF457:AF467">SUM(Q457:S457)</f>
        <v>1</v>
      </c>
      <c r="AG457" s="1">
        <f aca="true" t="shared" si="117" ref="AG457:AG467">SUM(R457:S457)</f>
        <v>1</v>
      </c>
      <c r="AH457" s="1">
        <f aca="true" t="shared" si="118" ref="AH457:AH467">SUM(S457)</f>
        <v>0</v>
      </c>
      <c r="AI457" s="9">
        <f aca="true" t="shared" si="119" ref="AI457:AI467">(W457/U457)*100</f>
        <v>30.324189526184536</v>
      </c>
    </row>
    <row r="458" spans="1:35" ht="15">
      <c r="A458" s="1">
        <v>113098</v>
      </c>
      <c r="B458" s="1">
        <v>20</v>
      </c>
      <c r="C458" s="1">
        <v>2</v>
      </c>
      <c r="D458" s="2">
        <v>19.628</v>
      </c>
      <c r="E458" s="3">
        <v>3.8</v>
      </c>
      <c r="F458" s="1">
        <v>693</v>
      </c>
      <c r="G458" s="1">
        <v>354</v>
      </c>
      <c r="H458" s="1">
        <v>271</v>
      </c>
      <c r="I458" s="1">
        <v>143</v>
      </c>
      <c r="J458" s="1">
        <v>71</v>
      </c>
      <c r="K458" s="1">
        <v>18</v>
      </c>
      <c r="L458" s="1">
        <v>2</v>
      </c>
      <c r="M458" s="1">
        <v>0</v>
      </c>
      <c r="N458" s="1">
        <v>1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2</v>
      </c>
      <c r="U458" s="1">
        <f t="shared" si="105"/>
        <v>1553</v>
      </c>
      <c r="V458" s="1">
        <f t="shared" si="106"/>
        <v>860</v>
      </c>
      <c r="W458" s="1">
        <f t="shared" si="107"/>
        <v>506</v>
      </c>
      <c r="X458" s="1">
        <f t="shared" si="108"/>
        <v>235</v>
      </c>
      <c r="Y458" s="1">
        <f t="shared" si="109"/>
        <v>92</v>
      </c>
      <c r="Z458" s="1">
        <f t="shared" si="110"/>
        <v>21</v>
      </c>
      <c r="AA458" s="1">
        <f t="shared" si="111"/>
        <v>3</v>
      </c>
      <c r="AB458" s="1">
        <f t="shared" si="112"/>
        <v>1</v>
      </c>
      <c r="AC458" s="1">
        <f t="shared" si="113"/>
        <v>1</v>
      </c>
      <c r="AD458" s="1">
        <f t="shared" si="114"/>
        <v>0</v>
      </c>
      <c r="AE458" s="1">
        <f t="shared" si="115"/>
        <v>0</v>
      </c>
      <c r="AF458" s="1">
        <f t="shared" si="116"/>
        <v>0</v>
      </c>
      <c r="AG458" s="1">
        <f t="shared" si="117"/>
        <v>0</v>
      </c>
      <c r="AH458" s="1">
        <f t="shared" si="118"/>
        <v>0</v>
      </c>
      <c r="AI458" s="9">
        <f t="shared" si="119"/>
        <v>32.582099162910495</v>
      </c>
    </row>
    <row r="459" spans="1:35" ht="15">
      <c r="A459" s="1">
        <v>113098</v>
      </c>
      <c r="B459" s="1">
        <v>20</v>
      </c>
      <c r="C459" s="1">
        <v>3</v>
      </c>
      <c r="D459" s="2">
        <v>19.666</v>
      </c>
      <c r="E459" s="3">
        <v>3.8</v>
      </c>
      <c r="F459" s="1">
        <v>545</v>
      </c>
      <c r="G459" s="1">
        <v>120</v>
      </c>
      <c r="H459" s="1">
        <v>70</v>
      </c>
      <c r="I459" s="1">
        <v>46</v>
      </c>
      <c r="J459" s="1">
        <v>21</v>
      </c>
      <c r="K459" s="1">
        <v>14</v>
      </c>
      <c r="L459" s="1">
        <v>8</v>
      </c>
      <c r="M459" s="1">
        <v>5</v>
      </c>
      <c r="N459" s="1">
        <v>1</v>
      </c>
      <c r="O459" s="1">
        <v>0</v>
      </c>
      <c r="P459" s="1">
        <v>0</v>
      </c>
      <c r="Q459" s="1">
        <v>1</v>
      </c>
      <c r="R459" s="1">
        <v>0</v>
      </c>
      <c r="S459" s="1">
        <v>0</v>
      </c>
      <c r="T459" s="1">
        <v>2</v>
      </c>
      <c r="U459" s="1">
        <f t="shared" si="105"/>
        <v>831</v>
      </c>
      <c r="V459" s="1">
        <f t="shared" si="106"/>
        <v>286</v>
      </c>
      <c r="W459" s="1">
        <f t="shared" si="107"/>
        <v>166</v>
      </c>
      <c r="X459" s="1">
        <f t="shared" si="108"/>
        <v>96</v>
      </c>
      <c r="Y459" s="1">
        <f t="shared" si="109"/>
        <v>50</v>
      </c>
      <c r="Z459" s="1">
        <f t="shared" si="110"/>
        <v>29</v>
      </c>
      <c r="AA459" s="1">
        <f t="shared" si="111"/>
        <v>15</v>
      </c>
      <c r="AB459" s="1">
        <f t="shared" si="112"/>
        <v>7</v>
      </c>
      <c r="AC459" s="1">
        <f t="shared" si="113"/>
        <v>2</v>
      </c>
      <c r="AD459" s="1">
        <f t="shared" si="114"/>
        <v>1</v>
      </c>
      <c r="AE459" s="1">
        <f t="shared" si="115"/>
        <v>1</v>
      </c>
      <c r="AF459" s="1">
        <f t="shared" si="116"/>
        <v>1</v>
      </c>
      <c r="AG459" s="1">
        <f t="shared" si="117"/>
        <v>0</v>
      </c>
      <c r="AH459" s="1">
        <f t="shared" si="118"/>
        <v>0</v>
      </c>
      <c r="AI459" s="9">
        <f t="shared" si="119"/>
        <v>19.975932611311674</v>
      </c>
    </row>
    <row r="460" spans="1:35" ht="15">
      <c r="A460" s="1">
        <v>113098</v>
      </c>
      <c r="B460" s="1">
        <v>20</v>
      </c>
      <c r="C460" s="1">
        <v>4</v>
      </c>
      <c r="D460" s="2">
        <v>19.704</v>
      </c>
      <c r="E460" s="3">
        <v>3.8</v>
      </c>
      <c r="F460" s="1">
        <v>189</v>
      </c>
      <c r="G460" s="1">
        <v>87</v>
      </c>
      <c r="H460" s="1">
        <v>59</v>
      </c>
      <c r="I460" s="1">
        <v>43</v>
      </c>
      <c r="J460" s="1">
        <v>24</v>
      </c>
      <c r="K460" s="1">
        <v>9</v>
      </c>
      <c r="L460" s="1">
        <v>8</v>
      </c>
      <c r="M460" s="1">
        <v>1</v>
      </c>
      <c r="N460" s="1">
        <v>0</v>
      </c>
      <c r="O460" s="1">
        <v>1</v>
      </c>
      <c r="P460" s="1">
        <v>0</v>
      </c>
      <c r="Q460" s="1">
        <v>0</v>
      </c>
      <c r="R460" s="1">
        <v>0</v>
      </c>
      <c r="S460" s="1">
        <v>0</v>
      </c>
      <c r="T460" s="1">
        <v>2</v>
      </c>
      <c r="U460" s="1">
        <f t="shared" si="105"/>
        <v>421</v>
      </c>
      <c r="V460" s="1">
        <f t="shared" si="106"/>
        <v>232</v>
      </c>
      <c r="W460" s="1">
        <f t="shared" si="107"/>
        <v>145</v>
      </c>
      <c r="X460" s="1">
        <f t="shared" si="108"/>
        <v>86</v>
      </c>
      <c r="Y460" s="1">
        <f t="shared" si="109"/>
        <v>43</v>
      </c>
      <c r="Z460" s="1">
        <f t="shared" si="110"/>
        <v>19</v>
      </c>
      <c r="AA460" s="1">
        <f t="shared" si="111"/>
        <v>10</v>
      </c>
      <c r="AB460" s="1">
        <f t="shared" si="112"/>
        <v>2</v>
      </c>
      <c r="AC460" s="1">
        <f t="shared" si="113"/>
        <v>1</v>
      </c>
      <c r="AD460" s="1">
        <f t="shared" si="114"/>
        <v>1</v>
      </c>
      <c r="AE460" s="1">
        <f t="shared" si="115"/>
        <v>0</v>
      </c>
      <c r="AF460" s="1">
        <f t="shared" si="116"/>
        <v>0</v>
      </c>
      <c r="AG460" s="1">
        <f t="shared" si="117"/>
        <v>0</v>
      </c>
      <c r="AH460" s="1">
        <f t="shared" si="118"/>
        <v>0</v>
      </c>
      <c r="AI460" s="9">
        <f t="shared" si="119"/>
        <v>34.441805225653205</v>
      </c>
    </row>
    <row r="461" spans="1:35" ht="15">
      <c r="A461" s="1">
        <v>113098</v>
      </c>
      <c r="B461" s="1">
        <v>20</v>
      </c>
      <c r="C461" s="1">
        <v>5</v>
      </c>
      <c r="D461" s="2">
        <v>19.742</v>
      </c>
      <c r="E461" s="3">
        <v>3.8</v>
      </c>
      <c r="F461" s="1">
        <v>130</v>
      </c>
      <c r="G461" s="1">
        <v>51</v>
      </c>
      <c r="H461" s="1">
        <v>39</v>
      </c>
      <c r="I461" s="1">
        <v>17</v>
      </c>
      <c r="J461" s="1">
        <v>13</v>
      </c>
      <c r="K461" s="1">
        <v>4</v>
      </c>
      <c r="L461" s="1">
        <v>2</v>
      </c>
      <c r="M461" s="1">
        <v>1</v>
      </c>
      <c r="N461" s="1">
        <v>1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2</v>
      </c>
      <c r="U461" s="1">
        <f t="shared" si="105"/>
        <v>258</v>
      </c>
      <c r="V461" s="1">
        <f t="shared" si="106"/>
        <v>128</v>
      </c>
      <c r="W461" s="1">
        <f t="shared" si="107"/>
        <v>77</v>
      </c>
      <c r="X461" s="1">
        <f t="shared" si="108"/>
        <v>38</v>
      </c>
      <c r="Y461" s="1">
        <f t="shared" si="109"/>
        <v>21</v>
      </c>
      <c r="Z461" s="1">
        <f t="shared" si="110"/>
        <v>8</v>
      </c>
      <c r="AA461" s="1">
        <f t="shared" si="111"/>
        <v>4</v>
      </c>
      <c r="AB461" s="1">
        <f t="shared" si="112"/>
        <v>2</v>
      </c>
      <c r="AC461" s="1">
        <f t="shared" si="113"/>
        <v>1</v>
      </c>
      <c r="AD461" s="1">
        <f t="shared" si="114"/>
        <v>0</v>
      </c>
      <c r="AE461" s="1">
        <f t="shared" si="115"/>
        <v>0</v>
      </c>
      <c r="AF461" s="1">
        <f t="shared" si="116"/>
        <v>0</v>
      </c>
      <c r="AG461" s="1">
        <f t="shared" si="117"/>
        <v>0</v>
      </c>
      <c r="AH461" s="1">
        <f t="shared" si="118"/>
        <v>0</v>
      </c>
      <c r="AI461" s="9">
        <f t="shared" si="119"/>
        <v>29.844961240310074</v>
      </c>
    </row>
    <row r="462" spans="1:35" ht="15">
      <c r="A462" s="1">
        <v>113098</v>
      </c>
      <c r="B462" s="1">
        <v>20</v>
      </c>
      <c r="C462" s="1">
        <v>6</v>
      </c>
      <c r="D462" s="2">
        <v>19.78</v>
      </c>
      <c r="E462" s="3">
        <v>3.8</v>
      </c>
      <c r="F462" s="1">
        <v>213</v>
      </c>
      <c r="G462" s="1">
        <v>103</v>
      </c>
      <c r="H462" s="1">
        <v>48</v>
      </c>
      <c r="I462" s="1">
        <v>26</v>
      </c>
      <c r="J462" s="1">
        <v>12</v>
      </c>
      <c r="K462" s="1">
        <v>3</v>
      </c>
      <c r="L462" s="1">
        <v>1</v>
      </c>
      <c r="M462" s="1">
        <v>0</v>
      </c>
      <c r="N462" s="1">
        <v>2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2</v>
      </c>
      <c r="U462" s="1">
        <f t="shared" si="105"/>
        <v>408</v>
      </c>
      <c r="V462" s="1">
        <f t="shared" si="106"/>
        <v>195</v>
      </c>
      <c r="W462" s="1">
        <f t="shared" si="107"/>
        <v>92</v>
      </c>
      <c r="X462" s="1">
        <f t="shared" si="108"/>
        <v>44</v>
      </c>
      <c r="Y462" s="1">
        <f t="shared" si="109"/>
        <v>18</v>
      </c>
      <c r="Z462" s="1">
        <f t="shared" si="110"/>
        <v>6</v>
      </c>
      <c r="AA462" s="1">
        <f t="shared" si="111"/>
        <v>3</v>
      </c>
      <c r="AB462" s="1">
        <f t="shared" si="112"/>
        <v>2</v>
      </c>
      <c r="AC462" s="1">
        <f t="shared" si="113"/>
        <v>2</v>
      </c>
      <c r="AD462" s="1">
        <f t="shared" si="114"/>
        <v>0</v>
      </c>
      <c r="AE462" s="1">
        <f t="shared" si="115"/>
        <v>0</v>
      </c>
      <c r="AF462" s="1">
        <f t="shared" si="116"/>
        <v>0</v>
      </c>
      <c r="AG462" s="1">
        <f t="shared" si="117"/>
        <v>0</v>
      </c>
      <c r="AH462" s="1">
        <f t="shared" si="118"/>
        <v>0</v>
      </c>
      <c r="AI462" s="9">
        <f t="shared" si="119"/>
        <v>22.54901960784314</v>
      </c>
    </row>
    <row r="463" spans="1:35" ht="15">
      <c r="A463" s="1">
        <v>113098</v>
      </c>
      <c r="B463" s="1">
        <v>20</v>
      </c>
      <c r="C463" s="1">
        <v>7</v>
      </c>
      <c r="D463" s="2">
        <v>19.818</v>
      </c>
      <c r="E463" s="3">
        <v>3.8</v>
      </c>
      <c r="F463" s="1">
        <v>238</v>
      </c>
      <c r="G463" s="1">
        <v>107</v>
      </c>
      <c r="H463" s="1">
        <v>67</v>
      </c>
      <c r="I463" s="1">
        <v>28</v>
      </c>
      <c r="J463" s="1">
        <v>17</v>
      </c>
      <c r="K463" s="1">
        <v>6</v>
      </c>
      <c r="L463" s="1">
        <v>0</v>
      </c>
      <c r="M463" s="1">
        <v>2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2</v>
      </c>
      <c r="U463" s="1">
        <f t="shared" si="105"/>
        <v>465</v>
      </c>
      <c r="V463" s="1">
        <f t="shared" si="106"/>
        <v>227</v>
      </c>
      <c r="W463" s="1">
        <f t="shared" si="107"/>
        <v>120</v>
      </c>
      <c r="X463" s="1">
        <f t="shared" si="108"/>
        <v>53</v>
      </c>
      <c r="Y463" s="1">
        <f t="shared" si="109"/>
        <v>25</v>
      </c>
      <c r="Z463" s="1">
        <f t="shared" si="110"/>
        <v>8</v>
      </c>
      <c r="AA463" s="1">
        <f t="shared" si="111"/>
        <v>2</v>
      </c>
      <c r="AB463" s="1">
        <f t="shared" si="112"/>
        <v>2</v>
      </c>
      <c r="AC463" s="1">
        <f t="shared" si="113"/>
        <v>0</v>
      </c>
      <c r="AD463" s="1">
        <f t="shared" si="114"/>
        <v>0</v>
      </c>
      <c r="AE463" s="1">
        <f t="shared" si="115"/>
        <v>0</v>
      </c>
      <c r="AF463" s="1">
        <f t="shared" si="116"/>
        <v>0</v>
      </c>
      <c r="AG463" s="1">
        <f t="shared" si="117"/>
        <v>0</v>
      </c>
      <c r="AH463" s="1">
        <f t="shared" si="118"/>
        <v>0</v>
      </c>
      <c r="AI463" s="9">
        <f t="shared" si="119"/>
        <v>25.806451612903224</v>
      </c>
    </row>
    <row r="464" spans="1:35" ht="15">
      <c r="A464" s="1">
        <v>113098</v>
      </c>
      <c r="B464" s="1">
        <v>20</v>
      </c>
      <c r="C464" s="1">
        <v>8</v>
      </c>
      <c r="D464" s="2">
        <v>19.856</v>
      </c>
      <c r="E464" s="3">
        <v>3.8</v>
      </c>
      <c r="F464" s="1">
        <v>140</v>
      </c>
      <c r="G464" s="1">
        <v>79</v>
      </c>
      <c r="H464" s="1">
        <v>46</v>
      </c>
      <c r="I464" s="1">
        <v>22</v>
      </c>
      <c r="J464" s="1">
        <v>9</v>
      </c>
      <c r="K464" s="1">
        <v>4</v>
      </c>
      <c r="L464" s="1">
        <v>3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2</v>
      </c>
      <c r="U464" s="1">
        <f t="shared" si="105"/>
        <v>303</v>
      </c>
      <c r="V464" s="1">
        <f t="shared" si="106"/>
        <v>163</v>
      </c>
      <c r="W464" s="1">
        <f t="shared" si="107"/>
        <v>84</v>
      </c>
      <c r="X464" s="1">
        <f t="shared" si="108"/>
        <v>38</v>
      </c>
      <c r="Y464" s="1">
        <f t="shared" si="109"/>
        <v>16</v>
      </c>
      <c r="Z464" s="1">
        <f t="shared" si="110"/>
        <v>7</v>
      </c>
      <c r="AA464" s="1">
        <f t="shared" si="111"/>
        <v>3</v>
      </c>
      <c r="AB464" s="1">
        <f t="shared" si="112"/>
        <v>0</v>
      </c>
      <c r="AC464" s="1">
        <f t="shared" si="113"/>
        <v>0</v>
      </c>
      <c r="AD464" s="1">
        <f t="shared" si="114"/>
        <v>0</v>
      </c>
      <c r="AE464" s="1">
        <f t="shared" si="115"/>
        <v>0</v>
      </c>
      <c r="AF464" s="1">
        <f t="shared" si="116"/>
        <v>0</v>
      </c>
      <c r="AG464" s="1">
        <f t="shared" si="117"/>
        <v>0</v>
      </c>
      <c r="AH464" s="1">
        <f t="shared" si="118"/>
        <v>0</v>
      </c>
      <c r="AI464" s="9">
        <f t="shared" si="119"/>
        <v>27.722772277227726</v>
      </c>
    </row>
    <row r="465" spans="1:35" ht="15">
      <c r="A465" s="1">
        <v>113098</v>
      </c>
      <c r="B465" s="1">
        <v>20</v>
      </c>
      <c r="C465" s="1">
        <v>9</v>
      </c>
      <c r="D465" s="2">
        <v>19.894</v>
      </c>
      <c r="E465" s="3">
        <v>3.8</v>
      </c>
      <c r="F465" s="1">
        <v>245</v>
      </c>
      <c r="G465" s="1">
        <v>108</v>
      </c>
      <c r="H465" s="1">
        <v>73</v>
      </c>
      <c r="I465" s="1">
        <v>29</v>
      </c>
      <c r="J465" s="1">
        <v>21</v>
      </c>
      <c r="K465" s="1">
        <v>6</v>
      </c>
      <c r="L465" s="1">
        <v>4</v>
      </c>
      <c r="M465" s="1">
        <v>1</v>
      </c>
      <c r="N465" s="1">
        <v>0</v>
      </c>
      <c r="O465" s="1">
        <v>0</v>
      </c>
      <c r="P465" s="1">
        <v>0</v>
      </c>
      <c r="Q465" s="1">
        <v>1</v>
      </c>
      <c r="R465" s="1">
        <v>0</v>
      </c>
      <c r="S465" s="1">
        <v>0</v>
      </c>
      <c r="T465" s="1">
        <v>2</v>
      </c>
      <c r="U465" s="1">
        <f t="shared" si="105"/>
        <v>488</v>
      </c>
      <c r="V465" s="1">
        <f t="shared" si="106"/>
        <v>243</v>
      </c>
      <c r="W465" s="1">
        <f t="shared" si="107"/>
        <v>135</v>
      </c>
      <c r="X465" s="1">
        <f t="shared" si="108"/>
        <v>62</v>
      </c>
      <c r="Y465" s="1">
        <f t="shared" si="109"/>
        <v>33</v>
      </c>
      <c r="Z465" s="1">
        <f t="shared" si="110"/>
        <v>12</v>
      </c>
      <c r="AA465" s="1">
        <f t="shared" si="111"/>
        <v>6</v>
      </c>
      <c r="AB465" s="1">
        <f t="shared" si="112"/>
        <v>2</v>
      </c>
      <c r="AC465" s="1">
        <f t="shared" si="113"/>
        <v>1</v>
      </c>
      <c r="AD465" s="1">
        <f t="shared" si="114"/>
        <v>1</v>
      </c>
      <c r="AE465" s="1">
        <f t="shared" si="115"/>
        <v>1</v>
      </c>
      <c r="AF465" s="1">
        <f t="shared" si="116"/>
        <v>1</v>
      </c>
      <c r="AG465" s="1">
        <f t="shared" si="117"/>
        <v>0</v>
      </c>
      <c r="AH465" s="1">
        <f t="shared" si="118"/>
        <v>0</v>
      </c>
      <c r="AI465" s="9">
        <f t="shared" si="119"/>
        <v>27.66393442622951</v>
      </c>
    </row>
    <row r="466" spans="1:35" ht="15">
      <c r="A466" s="1">
        <v>113098</v>
      </c>
      <c r="B466" s="1">
        <v>20</v>
      </c>
      <c r="C466" s="1">
        <v>10</v>
      </c>
      <c r="D466" s="2">
        <v>19.932</v>
      </c>
      <c r="E466" s="3">
        <v>4</v>
      </c>
      <c r="F466" s="1">
        <v>400</v>
      </c>
      <c r="G466" s="1">
        <v>238</v>
      </c>
      <c r="H466" s="1">
        <v>147</v>
      </c>
      <c r="I466" s="1">
        <v>68</v>
      </c>
      <c r="J466" s="1">
        <v>40</v>
      </c>
      <c r="K466" s="1">
        <v>22</v>
      </c>
      <c r="L466" s="1">
        <v>6</v>
      </c>
      <c r="M466" s="1">
        <v>7</v>
      </c>
      <c r="N466" s="1">
        <v>0</v>
      </c>
      <c r="O466" s="1">
        <v>0</v>
      </c>
      <c r="P466" s="1">
        <v>1</v>
      </c>
      <c r="Q466" s="1">
        <v>0</v>
      </c>
      <c r="R466" s="1">
        <v>0</v>
      </c>
      <c r="S466" s="1">
        <v>0</v>
      </c>
      <c r="T466" s="1">
        <v>2</v>
      </c>
      <c r="U466" s="1">
        <f t="shared" si="105"/>
        <v>929</v>
      </c>
      <c r="V466" s="1">
        <f t="shared" si="106"/>
        <v>529</v>
      </c>
      <c r="W466" s="1">
        <f t="shared" si="107"/>
        <v>291</v>
      </c>
      <c r="X466" s="1">
        <f t="shared" si="108"/>
        <v>144</v>
      </c>
      <c r="Y466" s="1">
        <f t="shared" si="109"/>
        <v>76</v>
      </c>
      <c r="Z466" s="1">
        <f t="shared" si="110"/>
        <v>36</v>
      </c>
      <c r="AA466" s="1">
        <f t="shared" si="111"/>
        <v>14</v>
      </c>
      <c r="AB466" s="1">
        <f t="shared" si="112"/>
        <v>8</v>
      </c>
      <c r="AC466" s="1">
        <f t="shared" si="113"/>
        <v>1</v>
      </c>
      <c r="AD466" s="1">
        <f t="shared" si="114"/>
        <v>1</v>
      </c>
      <c r="AE466" s="1">
        <f t="shared" si="115"/>
        <v>1</v>
      </c>
      <c r="AF466" s="1">
        <f t="shared" si="116"/>
        <v>0</v>
      </c>
      <c r="AG466" s="1">
        <f t="shared" si="117"/>
        <v>0</v>
      </c>
      <c r="AH466" s="1">
        <f t="shared" si="118"/>
        <v>0</v>
      </c>
      <c r="AI466" s="9">
        <f t="shared" si="119"/>
        <v>31.32400430570506</v>
      </c>
    </row>
    <row r="467" spans="1:35" ht="15">
      <c r="A467" s="1">
        <v>113098</v>
      </c>
      <c r="B467" s="1">
        <v>20</v>
      </c>
      <c r="C467" s="1">
        <v>11</v>
      </c>
      <c r="D467" s="2">
        <v>19.972</v>
      </c>
      <c r="E467" s="3">
        <v>5.1</v>
      </c>
      <c r="F467" s="1">
        <v>423</v>
      </c>
      <c r="G467" s="1">
        <v>280</v>
      </c>
      <c r="H467" s="1">
        <v>198</v>
      </c>
      <c r="I467" s="1">
        <v>94</v>
      </c>
      <c r="J467" s="1">
        <v>33</v>
      </c>
      <c r="K467" s="1">
        <v>20</v>
      </c>
      <c r="L467" s="1">
        <v>6</v>
      </c>
      <c r="M467" s="1">
        <v>3</v>
      </c>
      <c r="N467" s="1">
        <v>3</v>
      </c>
      <c r="O467" s="1">
        <v>1</v>
      </c>
      <c r="P467" s="1">
        <v>2</v>
      </c>
      <c r="Q467" s="1">
        <v>0</v>
      </c>
      <c r="R467" s="1">
        <v>0</v>
      </c>
      <c r="S467" s="1">
        <v>0</v>
      </c>
      <c r="T467" s="1">
        <v>2</v>
      </c>
      <c r="U467" s="1">
        <f t="shared" si="105"/>
        <v>1063</v>
      </c>
      <c r="V467" s="1">
        <f t="shared" si="106"/>
        <v>640</v>
      </c>
      <c r="W467" s="1">
        <f t="shared" si="107"/>
        <v>360</v>
      </c>
      <c r="X467" s="1">
        <f t="shared" si="108"/>
        <v>162</v>
      </c>
      <c r="Y467" s="1">
        <f t="shared" si="109"/>
        <v>68</v>
      </c>
      <c r="Z467" s="1">
        <f t="shared" si="110"/>
        <v>35</v>
      </c>
      <c r="AA467" s="1">
        <f t="shared" si="111"/>
        <v>15</v>
      </c>
      <c r="AB467" s="1">
        <f t="shared" si="112"/>
        <v>9</v>
      </c>
      <c r="AC467" s="1">
        <f t="shared" si="113"/>
        <v>6</v>
      </c>
      <c r="AD467" s="1">
        <f t="shared" si="114"/>
        <v>3</v>
      </c>
      <c r="AE467" s="1">
        <f t="shared" si="115"/>
        <v>2</v>
      </c>
      <c r="AF467" s="1">
        <f t="shared" si="116"/>
        <v>0</v>
      </c>
      <c r="AG467" s="1">
        <f t="shared" si="117"/>
        <v>0</v>
      </c>
      <c r="AH467" s="1">
        <f t="shared" si="118"/>
        <v>0</v>
      </c>
      <c r="AI467" s="9">
        <f t="shared" si="119"/>
        <v>33.866415804327374</v>
      </c>
    </row>
  </sheetData>
  <sheetProtection/>
  <printOptions/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5"/>
  <sheetViews>
    <sheetView showOutlineSymbols="0" zoomScale="87" zoomScaleNormal="87" zoomScalePageLayoutView="0" workbookViewId="0" topLeftCell="A1">
      <selection activeCell="B1" sqref="B1"/>
    </sheetView>
  </sheetViews>
  <sheetFormatPr defaultColWidth="9.6640625" defaultRowHeight="15"/>
  <cols>
    <col min="1" max="1" width="11.6640625" style="1" customWidth="1"/>
    <col min="2" max="2" width="12.6640625" style="1" customWidth="1"/>
    <col min="3" max="4" width="11.6640625" style="1" customWidth="1"/>
    <col min="5" max="5" width="12.6640625" style="1" customWidth="1"/>
    <col min="6" max="6" width="10.6640625" style="9" customWidth="1"/>
    <col min="7" max="16384" width="9.6640625" style="1" customWidth="1"/>
  </cols>
  <sheetData>
    <row r="1" spans="1:7" ht="15">
      <c r="A1" s="25" t="s">
        <v>0</v>
      </c>
      <c r="B1" s="4">
        <v>7247</v>
      </c>
      <c r="C1" s="1" t="s">
        <v>6</v>
      </c>
      <c r="D1" s="2" t="s">
        <v>8</v>
      </c>
      <c r="E1" s="3"/>
      <c r="G1" s="25" t="s">
        <v>128</v>
      </c>
    </row>
    <row r="2" spans="1:7" ht="15">
      <c r="A2" s="8" t="s">
        <v>33</v>
      </c>
      <c r="D2" s="2"/>
      <c r="E2" s="3"/>
      <c r="G2" s="25" t="s">
        <v>129</v>
      </c>
    </row>
    <row r="3" spans="4:5" ht="15">
      <c r="D3" s="2"/>
      <c r="E3" s="3"/>
    </row>
    <row r="4" spans="1:8" ht="15">
      <c r="A4" s="5" t="s">
        <v>2</v>
      </c>
      <c r="B4" s="5" t="s">
        <v>4</v>
      </c>
      <c r="C4" s="5" t="s">
        <v>7</v>
      </c>
      <c r="D4" s="6" t="s">
        <v>9</v>
      </c>
      <c r="E4" s="7" t="s">
        <v>11</v>
      </c>
      <c r="F4" s="9" t="s">
        <v>34</v>
      </c>
      <c r="G4" s="1" t="s">
        <v>35</v>
      </c>
      <c r="H4" s="1" t="s">
        <v>36</v>
      </c>
    </row>
    <row r="5" spans="1:8" ht="15">
      <c r="A5" s="5" t="s">
        <v>3</v>
      </c>
      <c r="B5" s="5" t="s">
        <v>5</v>
      </c>
      <c r="C5" s="5" t="s">
        <v>5</v>
      </c>
      <c r="D5" s="6" t="s">
        <v>10</v>
      </c>
      <c r="E5" s="7" t="s">
        <v>12</v>
      </c>
      <c r="G5" s="27" t="s">
        <v>130</v>
      </c>
      <c r="H5" s="27" t="s">
        <v>131</v>
      </c>
    </row>
    <row r="6" spans="1:6" ht="15">
      <c r="A6" s="1">
        <v>50798</v>
      </c>
      <c r="B6" s="1">
        <v>1</v>
      </c>
      <c r="C6" s="1">
        <v>1</v>
      </c>
      <c r="D6" s="2">
        <v>0</v>
      </c>
      <c r="E6" s="3">
        <v>6.5</v>
      </c>
      <c r="F6" s="9">
        <v>-29.31</v>
      </c>
    </row>
    <row r="7" spans="1:6" ht="15">
      <c r="A7" s="1">
        <v>50798</v>
      </c>
      <c r="B7" s="1">
        <v>1</v>
      </c>
      <c r="C7" s="1">
        <v>2</v>
      </c>
      <c r="D7" s="2">
        <v>0.065</v>
      </c>
      <c r="E7" s="3">
        <v>5</v>
      </c>
      <c r="F7" s="9">
        <v>-32.94</v>
      </c>
    </row>
    <row r="8" spans="1:6" ht="15">
      <c r="A8" s="1">
        <v>50798</v>
      </c>
      <c r="B8" s="1">
        <v>1</v>
      </c>
      <c r="C8" s="1">
        <v>3</v>
      </c>
      <c r="D8" s="2">
        <v>0.115</v>
      </c>
      <c r="E8" s="3">
        <v>6.5</v>
      </c>
      <c r="F8" s="9">
        <v>-36.96</v>
      </c>
    </row>
    <row r="9" spans="1:6" ht="15">
      <c r="A9" s="1">
        <v>50798</v>
      </c>
      <c r="B9" s="1">
        <v>1</v>
      </c>
      <c r="C9" s="1">
        <v>4</v>
      </c>
      <c r="D9" s="2">
        <v>0.18</v>
      </c>
      <c r="E9" s="3">
        <v>6.5</v>
      </c>
      <c r="F9" s="9">
        <v>-32.38</v>
      </c>
    </row>
    <row r="10" spans="1:6" ht="15">
      <c r="A10" s="1">
        <v>50798</v>
      </c>
      <c r="B10" s="1">
        <v>1</v>
      </c>
      <c r="C10" s="1">
        <v>5</v>
      </c>
      <c r="D10" s="2">
        <v>0.245</v>
      </c>
      <c r="E10" s="3">
        <v>5.5</v>
      </c>
      <c r="F10" s="9">
        <v>-31.06</v>
      </c>
    </row>
    <row r="11" spans="1:6" ht="15">
      <c r="A11" s="1">
        <v>50798</v>
      </c>
      <c r="B11" s="1">
        <v>1</v>
      </c>
      <c r="C11" s="1">
        <v>6</v>
      </c>
      <c r="D11" s="2">
        <v>0.3</v>
      </c>
      <c r="E11" s="3">
        <v>5.5</v>
      </c>
      <c r="F11" s="9">
        <v>-30.48</v>
      </c>
    </row>
    <row r="12" spans="1:6" ht="15">
      <c r="A12" s="1">
        <v>50798</v>
      </c>
      <c r="B12" s="1">
        <v>1</v>
      </c>
      <c r="C12" s="1">
        <v>7</v>
      </c>
      <c r="D12" s="2">
        <v>0.355</v>
      </c>
      <c r="E12" s="3">
        <v>6.5</v>
      </c>
      <c r="F12" s="9">
        <v>-30.33</v>
      </c>
    </row>
    <row r="13" spans="1:6" ht="15">
      <c r="A13" s="1">
        <v>50798</v>
      </c>
      <c r="B13" s="1">
        <v>1</v>
      </c>
      <c r="C13" s="1">
        <v>8</v>
      </c>
      <c r="D13" s="2">
        <v>0.42</v>
      </c>
      <c r="E13" s="3">
        <v>6.5</v>
      </c>
      <c r="F13" s="9">
        <v>-30.48</v>
      </c>
    </row>
    <row r="14" spans="1:6" ht="15">
      <c r="A14" s="1">
        <v>50798</v>
      </c>
      <c r="B14" s="1">
        <v>1</v>
      </c>
      <c r="C14" s="1">
        <v>9</v>
      </c>
      <c r="D14" s="2">
        <v>0.485</v>
      </c>
      <c r="E14" s="3">
        <v>5.5</v>
      </c>
      <c r="F14" s="9">
        <v>-30.49</v>
      </c>
    </row>
    <row r="15" spans="1:6" ht="15">
      <c r="A15" s="1">
        <v>50798</v>
      </c>
      <c r="B15" s="1">
        <v>1</v>
      </c>
      <c r="C15" s="1">
        <v>10</v>
      </c>
      <c r="D15" s="2">
        <v>0.54</v>
      </c>
      <c r="E15" s="3">
        <v>5.5</v>
      </c>
      <c r="F15" s="9">
        <v>-30.53</v>
      </c>
    </row>
    <row r="16" spans="1:6" ht="15">
      <c r="A16" s="1">
        <v>50798</v>
      </c>
      <c r="B16" s="1">
        <v>1</v>
      </c>
      <c r="C16" s="1">
        <v>11</v>
      </c>
      <c r="D16" s="2">
        <v>0.595</v>
      </c>
      <c r="E16" s="3">
        <v>5.5</v>
      </c>
      <c r="F16" s="9">
        <v>-30.82</v>
      </c>
    </row>
    <row r="17" spans="1:6" ht="15">
      <c r="A17" s="1">
        <v>50798</v>
      </c>
      <c r="B17" s="1">
        <v>1</v>
      </c>
      <c r="C17" s="1">
        <v>12</v>
      </c>
      <c r="D17" s="2">
        <v>0.65</v>
      </c>
      <c r="E17" s="3">
        <v>5</v>
      </c>
      <c r="F17" s="9">
        <v>-30.84</v>
      </c>
    </row>
    <row r="18" spans="1:6" ht="15">
      <c r="A18" s="1">
        <v>50798</v>
      </c>
      <c r="B18" s="1">
        <v>1</v>
      </c>
      <c r="C18" s="1">
        <v>13</v>
      </c>
      <c r="D18" s="2">
        <v>0.7</v>
      </c>
      <c r="E18" s="3">
        <v>5</v>
      </c>
      <c r="F18" s="9">
        <v>-31.69</v>
      </c>
    </row>
    <row r="19" spans="1:6" ht="15">
      <c r="A19" s="1">
        <v>50798</v>
      </c>
      <c r="B19" s="1">
        <v>1</v>
      </c>
      <c r="C19" s="1">
        <v>14</v>
      </c>
      <c r="D19" s="2">
        <v>0.75</v>
      </c>
      <c r="E19" s="3">
        <v>6.5</v>
      </c>
      <c r="F19" s="9">
        <v>-31.36</v>
      </c>
    </row>
    <row r="20" spans="1:6" ht="15">
      <c r="A20" s="1">
        <v>50798</v>
      </c>
      <c r="B20" s="1">
        <v>1</v>
      </c>
      <c r="C20" s="1">
        <v>15</v>
      </c>
      <c r="D20" s="2">
        <v>0.815</v>
      </c>
      <c r="E20" s="3">
        <v>6</v>
      </c>
      <c r="F20" s="9">
        <v>-28.44</v>
      </c>
    </row>
    <row r="21" spans="1:6" ht="15">
      <c r="A21" s="1">
        <v>50798</v>
      </c>
      <c r="B21" s="1">
        <v>1</v>
      </c>
      <c r="C21" s="1">
        <v>16</v>
      </c>
      <c r="D21" s="2">
        <v>0.875</v>
      </c>
      <c r="E21" s="3">
        <v>6</v>
      </c>
      <c r="F21" s="9">
        <v>-28.7</v>
      </c>
    </row>
    <row r="22" spans="1:6" ht="15">
      <c r="A22" s="1">
        <v>50798</v>
      </c>
      <c r="B22" s="1">
        <v>1</v>
      </c>
      <c r="C22" s="1">
        <v>17</v>
      </c>
      <c r="D22" s="2">
        <v>0.935</v>
      </c>
      <c r="E22" s="3">
        <v>6.5</v>
      </c>
      <c r="F22" s="9">
        <v>-28.22</v>
      </c>
    </row>
    <row r="23" spans="1:6" ht="15">
      <c r="A23" s="1">
        <v>50798</v>
      </c>
      <c r="B23" s="1">
        <v>2</v>
      </c>
      <c r="C23" s="1">
        <v>1</v>
      </c>
      <c r="D23" s="2">
        <v>1</v>
      </c>
      <c r="E23" s="3">
        <v>5</v>
      </c>
      <c r="F23" s="9">
        <v>-25.67</v>
      </c>
    </row>
    <row r="24" spans="1:6" ht="15">
      <c r="A24" s="1">
        <v>50798</v>
      </c>
      <c r="B24" s="1">
        <v>2</v>
      </c>
      <c r="C24" s="1">
        <v>2</v>
      </c>
      <c r="D24" s="2">
        <v>1.05</v>
      </c>
      <c r="E24" s="3">
        <v>3.5</v>
      </c>
      <c r="F24" s="9">
        <v>-25.51</v>
      </c>
    </row>
    <row r="25" spans="1:6" ht="15">
      <c r="A25" s="1">
        <v>50798</v>
      </c>
      <c r="B25" s="1">
        <v>2</v>
      </c>
      <c r="C25" s="1">
        <v>3</v>
      </c>
      <c r="D25" s="2">
        <v>1.085</v>
      </c>
      <c r="E25" s="3">
        <v>3.5</v>
      </c>
      <c r="F25" s="9">
        <v>-25.06</v>
      </c>
    </row>
    <row r="26" spans="1:6" ht="15">
      <c r="A26" s="1">
        <v>50798</v>
      </c>
      <c r="B26" s="1">
        <v>2</v>
      </c>
      <c r="C26" s="1">
        <v>4</v>
      </c>
      <c r="D26" s="2">
        <v>1.12</v>
      </c>
      <c r="E26" s="3">
        <v>4.5</v>
      </c>
      <c r="F26" s="9">
        <v>-25.41</v>
      </c>
    </row>
    <row r="27" spans="1:6" ht="15">
      <c r="A27" s="1">
        <v>50798</v>
      </c>
      <c r="B27" s="1">
        <v>2</v>
      </c>
      <c r="C27" s="1">
        <v>5</v>
      </c>
      <c r="D27" s="2">
        <v>1.165</v>
      </c>
      <c r="E27" s="3">
        <v>5.5</v>
      </c>
      <c r="F27" s="9">
        <v>-26.08</v>
      </c>
    </row>
    <row r="28" spans="1:6" ht="15">
      <c r="A28" s="1">
        <v>50798</v>
      </c>
      <c r="B28" s="1">
        <v>2</v>
      </c>
      <c r="C28" s="1">
        <v>6</v>
      </c>
      <c r="D28" s="2">
        <v>1.22</v>
      </c>
      <c r="E28" s="3">
        <v>4</v>
      </c>
      <c r="F28" s="9">
        <v>-26.19</v>
      </c>
    </row>
    <row r="29" spans="1:6" ht="15">
      <c r="A29" s="1">
        <v>50798</v>
      </c>
      <c r="B29" s="1">
        <v>2</v>
      </c>
      <c r="C29" s="1">
        <v>7</v>
      </c>
      <c r="D29" s="2">
        <v>1.26</v>
      </c>
      <c r="E29" s="3">
        <v>4</v>
      </c>
      <c r="F29" s="9">
        <v>-26.75</v>
      </c>
    </row>
    <row r="30" spans="1:6" ht="15">
      <c r="A30" s="1">
        <v>50798</v>
      </c>
      <c r="B30" s="1">
        <v>2</v>
      </c>
      <c r="C30" s="1">
        <v>8</v>
      </c>
      <c r="D30" s="2">
        <v>1.3</v>
      </c>
      <c r="E30" s="3">
        <v>4</v>
      </c>
      <c r="F30" s="9">
        <v>-28.22</v>
      </c>
    </row>
    <row r="31" spans="1:6" ht="15">
      <c r="A31" s="1">
        <v>50798</v>
      </c>
      <c r="B31" s="1">
        <v>2</v>
      </c>
      <c r="C31" s="1">
        <v>9</v>
      </c>
      <c r="D31" s="2">
        <v>1.34</v>
      </c>
      <c r="E31" s="3">
        <v>4</v>
      </c>
      <c r="F31" s="9">
        <v>-29.85</v>
      </c>
    </row>
    <row r="32" spans="1:6" ht="15">
      <c r="A32" s="1">
        <v>50798</v>
      </c>
      <c r="B32" s="1">
        <v>2</v>
      </c>
      <c r="C32" s="1">
        <v>10</v>
      </c>
      <c r="D32" s="2">
        <v>1.38</v>
      </c>
      <c r="E32" s="3">
        <v>4</v>
      </c>
      <c r="F32" s="9">
        <v>-30.7</v>
      </c>
    </row>
    <row r="33" spans="1:6" ht="15">
      <c r="A33" s="1">
        <v>50798</v>
      </c>
      <c r="B33" s="1">
        <v>2</v>
      </c>
      <c r="C33" s="1">
        <v>11</v>
      </c>
      <c r="D33" s="2">
        <v>1.42</v>
      </c>
      <c r="E33" s="3">
        <v>4</v>
      </c>
      <c r="F33" s="9">
        <v>-30.42</v>
      </c>
    </row>
    <row r="34" spans="1:6" ht="15">
      <c r="A34" s="1">
        <v>50798</v>
      </c>
      <c r="B34" s="1">
        <v>2</v>
      </c>
      <c r="C34" s="1">
        <v>12</v>
      </c>
      <c r="D34" s="2">
        <v>1.46</v>
      </c>
      <c r="E34" s="3">
        <v>4</v>
      </c>
      <c r="F34" s="9">
        <v>-30.37</v>
      </c>
    </row>
    <row r="35" spans="1:6" ht="15">
      <c r="A35" s="1">
        <v>50798</v>
      </c>
      <c r="B35" s="1">
        <v>2</v>
      </c>
      <c r="C35" s="1">
        <v>13</v>
      </c>
      <c r="D35" s="2">
        <v>1.5</v>
      </c>
      <c r="E35" s="3">
        <v>4</v>
      </c>
      <c r="F35" s="9">
        <v>-31.09</v>
      </c>
    </row>
    <row r="36" spans="1:6" ht="15">
      <c r="A36" s="1">
        <v>50798</v>
      </c>
      <c r="B36" s="1">
        <v>2</v>
      </c>
      <c r="C36" s="1">
        <v>14</v>
      </c>
      <c r="D36" s="2">
        <v>1.54</v>
      </c>
      <c r="E36" s="3">
        <v>4</v>
      </c>
      <c r="F36" s="9">
        <v>-31.19</v>
      </c>
    </row>
    <row r="37" spans="1:6" ht="15">
      <c r="A37" s="1">
        <v>50798</v>
      </c>
      <c r="B37" s="1">
        <v>2</v>
      </c>
      <c r="C37" s="1">
        <v>15</v>
      </c>
      <c r="D37" s="2">
        <v>1.58</v>
      </c>
      <c r="E37" s="3">
        <v>4.5</v>
      </c>
      <c r="F37" s="9">
        <v>-30.62</v>
      </c>
    </row>
    <row r="38" spans="1:6" ht="15">
      <c r="A38" s="1">
        <v>50798</v>
      </c>
      <c r="B38" s="1">
        <v>2</v>
      </c>
      <c r="C38" s="1">
        <v>16</v>
      </c>
      <c r="D38" s="2">
        <v>1.625</v>
      </c>
      <c r="E38" s="3">
        <v>5.5</v>
      </c>
      <c r="F38" s="9">
        <v>-30.59</v>
      </c>
    </row>
    <row r="39" spans="1:6" ht="15">
      <c r="A39" s="1">
        <v>50798</v>
      </c>
      <c r="B39" s="1">
        <v>2</v>
      </c>
      <c r="C39" s="1">
        <v>17</v>
      </c>
      <c r="D39" s="2">
        <v>1.68</v>
      </c>
      <c r="E39" s="3">
        <v>5.5</v>
      </c>
      <c r="F39" s="9">
        <v>-34.31</v>
      </c>
    </row>
    <row r="40" spans="1:6" ht="15">
      <c r="A40" s="1">
        <v>50798</v>
      </c>
      <c r="B40" s="1">
        <v>2</v>
      </c>
      <c r="C40" s="1">
        <v>18</v>
      </c>
      <c r="D40" s="2">
        <v>1.735</v>
      </c>
      <c r="E40" s="3">
        <v>4</v>
      </c>
      <c r="F40" s="9">
        <v>-35.87</v>
      </c>
    </row>
    <row r="41" spans="1:6" ht="15">
      <c r="A41" s="1">
        <v>50798</v>
      </c>
      <c r="B41" s="1">
        <v>2</v>
      </c>
      <c r="C41" s="1">
        <v>19</v>
      </c>
      <c r="D41" s="2">
        <v>1.775</v>
      </c>
      <c r="E41" s="3">
        <v>4</v>
      </c>
      <c r="F41" s="9">
        <v>-35.62</v>
      </c>
    </row>
    <row r="42" spans="1:6" ht="15">
      <c r="A42" s="1">
        <v>50798</v>
      </c>
      <c r="B42" s="1">
        <v>2</v>
      </c>
      <c r="C42" s="1">
        <v>20</v>
      </c>
      <c r="D42" s="2">
        <v>1.815</v>
      </c>
      <c r="E42" s="3">
        <v>4</v>
      </c>
      <c r="F42" s="9">
        <v>-33.32</v>
      </c>
    </row>
    <row r="43" spans="1:6" ht="15">
      <c r="A43" s="1">
        <v>50798</v>
      </c>
      <c r="B43" s="1">
        <v>2</v>
      </c>
      <c r="C43" s="1">
        <v>21</v>
      </c>
      <c r="D43" s="2">
        <v>1.855</v>
      </c>
      <c r="E43" s="3">
        <v>4</v>
      </c>
      <c r="F43" s="9">
        <v>-30.98</v>
      </c>
    </row>
    <row r="44" spans="1:6" ht="15">
      <c r="A44" s="1">
        <v>50798</v>
      </c>
      <c r="B44" s="1">
        <v>2</v>
      </c>
      <c r="C44" s="1">
        <v>22</v>
      </c>
      <c r="D44" s="2">
        <v>1.895</v>
      </c>
      <c r="E44" s="3">
        <v>4</v>
      </c>
      <c r="F44" s="9">
        <v>-29.73</v>
      </c>
    </row>
    <row r="45" spans="1:6" ht="15">
      <c r="A45" s="1">
        <v>50798</v>
      </c>
      <c r="B45" s="1">
        <v>2</v>
      </c>
      <c r="C45" s="1">
        <v>23</v>
      </c>
      <c r="D45" s="2">
        <v>1.935</v>
      </c>
      <c r="E45" s="3">
        <v>4</v>
      </c>
      <c r="F45" s="9">
        <v>-28.71</v>
      </c>
    </row>
    <row r="46" spans="1:6" ht="15">
      <c r="A46" s="1">
        <v>50798</v>
      </c>
      <c r="B46" s="1">
        <v>2</v>
      </c>
      <c r="C46" s="1">
        <v>24</v>
      </c>
      <c r="D46" s="2">
        <v>1.975</v>
      </c>
      <c r="E46" s="3">
        <v>4.5</v>
      </c>
      <c r="F46" s="9">
        <v>-27.64</v>
      </c>
    </row>
    <row r="47" spans="1:6" ht="15">
      <c r="A47" s="1">
        <v>50798</v>
      </c>
      <c r="B47" s="1">
        <v>2</v>
      </c>
      <c r="C47" s="1">
        <v>25</v>
      </c>
      <c r="D47" s="2">
        <v>2.02</v>
      </c>
      <c r="E47" s="3">
        <v>5.5</v>
      </c>
      <c r="F47" s="9">
        <v>-27.76</v>
      </c>
    </row>
    <row r="48" spans="1:6" ht="15">
      <c r="A48" s="1">
        <v>50898</v>
      </c>
      <c r="B48" s="1">
        <v>3</v>
      </c>
      <c r="C48" s="1">
        <v>1</v>
      </c>
      <c r="D48" s="2">
        <v>2.075</v>
      </c>
      <c r="E48" s="3">
        <v>5</v>
      </c>
      <c r="F48" s="9">
        <v>-28.71</v>
      </c>
    </row>
    <row r="49" spans="1:6" ht="15">
      <c r="A49" s="1">
        <v>50898</v>
      </c>
      <c r="B49" s="1">
        <v>3</v>
      </c>
      <c r="C49" s="1">
        <v>2</v>
      </c>
      <c r="D49" s="2">
        <v>2.125</v>
      </c>
      <c r="E49" s="3">
        <v>4</v>
      </c>
      <c r="F49" s="9">
        <v>-30.08</v>
      </c>
    </row>
    <row r="50" spans="1:6" ht="15">
      <c r="A50" s="1">
        <v>50898</v>
      </c>
      <c r="B50" s="1">
        <v>3</v>
      </c>
      <c r="C50" s="1">
        <v>3</v>
      </c>
      <c r="D50" s="2">
        <v>2.165</v>
      </c>
      <c r="E50" s="3">
        <v>4</v>
      </c>
      <c r="F50" s="9">
        <v>-30.69</v>
      </c>
    </row>
    <row r="51" spans="1:6" ht="15">
      <c r="A51" s="1">
        <v>50898</v>
      </c>
      <c r="B51" s="1">
        <v>3</v>
      </c>
      <c r="C51" s="1">
        <v>4</v>
      </c>
      <c r="D51" s="2">
        <v>2.205</v>
      </c>
      <c r="E51" s="3">
        <v>4</v>
      </c>
      <c r="F51" s="9">
        <v>-28.47</v>
      </c>
    </row>
    <row r="52" spans="1:6" ht="15">
      <c r="A52" s="1">
        <v>50898</v>
      </c>
      <c r="B52" s="1">
        <v>3</v>
      </c>
      <c r="C52" s="1">
        <v>5</v>
      </c>
      <c r="D52" s="2">
        <v>2.245</v>
      </c>
      <c r="E52" s="3">
        <v>4</v>
      </c>
      <c r="F52" s="9">
        <v>-26.36</v>
      </c>
    </row>
    <row r="53" spans="1:6" ht="15">
      <c r="A53" s="1">
        <v>50898</v>
      </c>
      <c r="B53" s="1">
        <v>3</v>
      </c>
      <c r="C53" s="1">
        <v>6</v>
      </c>
      <c r="D53" s="2">
        <v>2.285</v>
      </c>
      <c r="E53" s="3">
        <v>5</v>
      </c>
      <c r="F53" s="9">
        <v>-26.44</v>
      </c>
    </row>
    <row r="54" spans="1:6" ht="15">
      <c r="A54" s="1">
        <v>50898</v>
      </c>
      <c r="B54" s="1">
        <v>3</v>
      </c>
      <c r="C54" s="1">
        <v>7</v>
      </c>
      <c r="D54" s="2">
        <v>2.335</v>
      </c>
      <c r="E54" s="3">
        <v>5.5</v>
      </c>
      <c r="F54" s="9">
        <v>-23.78</v>
      </c>
    </row>
    <row r="55" spans="1:6" ht="15">
      <c r="A55" s="1">
        <v>50898</v>
      </c>
      <c r="B55" s="1">
        <v>3</v>
      </c>
      <c r="C55" s="1">
        <v>8</v>
      </c>
      <c r="D55" s="2">
        <v>2.39</v>
      </c>
      <c r="E55" s="3">
        <v>4.5</v>
      </c>
      <c r="F55" s="9">
        <v>-21.31</v>
      </c>
    </row>
    <row r="56" spans="1:6" ht="15">
      <c r="A56" s="1">
        <v>50898</v>
      </c>
      <c r="B56" s="1">
        <v>3</v>
      </c>
      <c r="C56" s="1">
        <v>9</v>
      </c>
      <c r="D56" s="2">
        <v>2.435</v>
      </c>
      <c r="E56" s="3">
        <v>4.5</v>
      </c>
      <c r="F56" s="9">
        <v>-19.78</v>
      </c>
    </row>
    <row r="57" spans="1:6" ht="15">
      <c r="A57" s="1">
        <v>50898</v>
      </c>
      <c r="B57" s="1">
        <v>3</v>
      </c>
      <c r="C57" s="1">
        <v>10</v>
      </c>
      <c r="D57" s="2">
        <v>2.48</v>
      </c>
      <c r="E57" s="3">
        <v>6</v>
      </c>
      <c r="F57" s="9">
        <v>-20.96</v>
      </c>
    </row>
    <row r="58" spans="1:6" ht="15">
      <c r="A58" s="1">
        <v>50898</v>
      </c>
      <c r="B58" s="1">
        <v>3</v>
      </c>
      <c r="C58" s="1">
        <v>11</v>
      </c>
      <c r="D58" s="2">
        <v>2.54</v>
      </c>
      <c r="E58" s="3">
        <v>5.5</v>
      </c>
      <c r="F58" s="9">
        <v>-24.65</v>
      </c>
    </row>
    <row r="59" spans="1:6" ht="15">
      <c r="A59" s="1">
        <v>50898</v>
      </c>
      <c r="B59" s="1">
        <v>3</v>
      </c>
      <c r="C59" s="1">
        <v>12</v>
      </c>
      <c r="D59" s="2">
        <v>2.595</v>
      </c>
      <c r="E59" s="3">
        <v>4.5</v>
      </c>
      <c r="F59" s="9">
        <v>-24.3</v>
      </c>
    </row>
    <row r="60" spans="1:6" ht="15">
      <c r="A60" s="1">
        <v>50898</v>
      </c>
      <c r="B60" s="1">
        <v>3</v>
      </c>
      <c r="C60" s="1">
        <v>13</v>
      </c>
      <c r="D60" s="2">
        <v>2.64</v>
      </c>
      <c r="E60" s="3">
        <v>4.5</v>
      </c>
      <c r="F60" s="9">
        <v>-25.17</v>
      </c>
    </row>
    <row r="61" spans="1:6" ht="15">
      <c r="A61" s="1">
        <v>50898</v>
      </c>
      <c r="B61" s="1">
        <v>3</v>
      </c>
      <c r="C61" s="1">
        <v>14</v>
      </c>
      <c r="D61" s="2">
        <v>2.685</v>
      </c>
      <c r="E61" s="3">
        <v>4.5</v>
      </c>
      <c r="F61" s="9">
        <v>-27.41</v>
      </c>
    </row>
    <row r="62" spans="1:6" ht="15">
      <c r="A62" s="1">
        <v>50898</v>
      </c>
      <c r="B62" s="1">
        <v>3</v>
      </c>
      <c r="C62" s="1">
        <v>15</v>
      </c>
      <c r="D62" s="2">
        <v>2.73</v>
      </c>
      <c r="E62" s="3">
        <v>4.5</v>
      </c>
      <c r="F62" s="9">
        <v>-31.21</v>
      </c>
    </row>
    <row r="63" spans="1:6" ht="15">
      <c r="A63" s="1">
        <v>50898</v>
      </c>
      <c r="B63" s="1">
        <v>3</v>
      </c>
      <c r="C63" s="1">
        <v>16</v>
      </c>
      <c r="D63" s="2">
        <v>2.775</v>
      </c>
      <c r="E63" s="3">
        <v>4.5</v>
      </c>
      <c r="F63" s="9">
        <v>-34.73</v>
      </c>
    </row>
    <row r="64" spans="1:6" ht="15">
      <c r="A64" s="1">
        <v>50898</v>
      </c>
      <c r="B64" s="1">
        <v>3</v>
      </c>
      <c r="C64" s="1">
        <v>17</v>
      </c>
      <c r="D64" s="2">
        <v>2.82</v>
      </c>
      <c r="E64" s="3">
        <v>4.5</v>
      </c>
      <c r="F64" s="9">
        <v>-36.39</v>
      </c>
    </row>
    <row r="65" spans="1:6" ht="15">
      <c r="A65" s="1">
        <v>50898</v>
      </c>
      <c r="B65" s="1">
        <v>3</v>
      </c>
      <c r="C65" s="1">
        <v>18</v>
      </c>
      <c r="D65" s="2">
        <v>2.865</v>
      </c>
      <c r="E65" s="3">
        <v>5</v>
      </c>
      <c r="F65" s="9">
        <v>-35.23</v>
      </c>
    </row>
    <row r="66" spans="1:6" ht="15">
      <c r="A66" s="1">
        <v>50898</v>
      </c>
      <c r="B66" s="1">
        <v>3</v>
      </c>
      <c r="C66" s="1">
        <v>19</v>
      </c>
      <c r="D66" s="2">
        <v>2.915</v>
      </c>
      <c r="E66" s="3">
        <v>5</v>
      </c>
      <c r="F66" s="9">
        <v>-32.3</v>
      </c>
    </row>
    <row r="67" spans="1:6" ht="15">
      <c r="A67" s="1">
        <v>50898</v>
      </c>
      <c r="B67" s="1">
        <v>3</v>
      </c>
      <c r="C67" s="1">
        <v>20</v>
      </c>
      <c r="D67" s="2">
        <v>2.965</v>
      </c>
      <c r="E67" s="3">
        <v>4</v>
      </c>
      <c r="F67" s="9">
        <v>-30.26</v>
      </c>
    </row>
    <row r="68" spans="1:6" ht="15">
      <c r="A68" s="1">
        <v>50898</v>
      </c>
      <c r="B68" s="1">
        <v>3</v>
      </c>
      <c r="C68" s="1">
        <v>21</v>
      </c>
      <c r="D68" s="2">
        <v>3.005</v>
      </c>
      <c r="E68" s="3">
        <v>4</v>
      </c>
      <c r="F68" s="9">
        <v>-31.2</v>
      </c>
    </row>
    <row r="69" spans="1:6" ht="15">
      <c r="A69" s="1">
        <v>50898</v>
      </c>
      <c r="B69" s="1">
        <v>3</v>
      </c>
      <c r="C69" s="1">
        <v>22</v>
      </c>
      <c r="D69" s="2">
        <v>3.045</v>
      </c>
      <c r="E69" s="3">
        <v>4</v>
      </c>
      <c r="F69" s="9">
        <v>-31.7</v>
      </c>
    </row>
    <row r="70" spans="1:6" ht="15">
      <c r="A70" s="1">
        <v>50898</v>
      </c>
      <c r="B70" s="1">
        <v>3</v>
      </c>
      <c r="C70" s="1">
        <v>23</v>
      </c>
      <c r="D70" s="2">
        <v>3.085</v>
      </c>
      <c r="E70" s="3">
        <v>5</v>
      </c>
      <c r="F70" s="9">
        <v>-31.78</v>
      </c>
    </row>
    <row r="71" spans="1:6" ht="15">
      <c r="A71" s="1">
        <v>50898</v>
      </c>
      <c r="B71" s="1">
        <v>4</v>
      </c>
      <c r="C71" s="1">
        <v>1</v>
      </c>
      <c r="D71" s="2">
        <v>3.135</v>
      </c>
      <c r="E71" s="3">
        <v>6</v>
      </c>
      <c r="F71" s="9">
        <v>-30.78</v>
      </c>
    </row>
    <row r="72" spans="1:6" ht="15">
      <c r="A72" s="1">
        <v>50898</v>
      </c>
      <c r="B72" s="1">
        <v>4</v>
      </c>
      <c r="C72" s="1">
        <v>2</v>
      </c>
      <c r="D72" s="2">
        <v>3.195</v>
      </c>
      <c r="E72" s="3">
        <v>5</v>
      </c>
      <c r="F72" s="9">
        <v>-30</v>
      </c>
    </row>
    <row r="73" spans="1:6" ht="15">
      <c r="A73" s="1">
        <v>50898</v>
      </c>
      <c r="B73" s="1">
        <v>4</v>
      </c>
      <c r="C73" s="1">
        <v>3</v>
      </c>
      <c r="D73" s="2">
        <v>3.245</v>
      </c>
      <c r="E73" s="3">
        <v>5</v>
      </c>
      <c r="F73" s="9">
        <v>-29.12</v>
      </c>
    </row>
    <row r="74" spans="1:6" ht="15">
      <c r="A74" s="1">
        <v>50898</v>
      </c>
      <c r="B74" s="1">
        <v>4</v>
      </c>
      <c r="C74" s="1">
        <v>4</v>
      </c>
      <c r="D74" s="2">
        <v>3.295</v>
      </c>
      <c r="E74" s="3">
        <v>6</v>
      </c>
      <c r="F74" s="9">
        <v>-28.92</v>
      </c>
    </row>
    <row r="75" spans="1:6" ht="15">
      <c r="A75" s="1">
        <v>50898</v>
      </c>
      <c r="B75" s="1">
        <v>4</v>
      </c>
      <c r="C75" s="1">
        <v>5</v>
      </c>
      <c r="D75" s="2">
        <v>3.355</v>
      </c>
      <c r="E75" s="3">
        <v>6</v>
      </c>
      <c r="F75" s="9">
        <v>-27.69</v>
      </c>
    </row>
    <row r="76" spans="1:6" ht="15">
      <c r="A76" s="1">
        <v>50898</v>
      </c>
      <c r="B76" s="1">
        <v>4</v>
      </c>
      <c r="C76" s="1">
        <v>6</v>
      </c>
      <c r="D76" s="2">
        <v>3.415</v>
      </c>
      <c r="E76" s="3">
        <v>5</v>
      </c>
      <c r="F76" s="9">
        <v>-26.93</v>
      </c>
    </row>
    <row r="77" spans="1:6" ht="15">
      <c r="A77" s="1">
        <v>50898</v>
      </c>
      <c r="B77" s="1">
        <v>4</v>
      </c>
      <c r="C77" s="1">
        <v>7</v>
      </c>
      <c r="D77" s="2">
        <v>3.465</v>
      </c>
      <c r="E77" s="3">
        <v>5</v>
      </c>
      <c r="F77" s="9">
        <v>-26.77</v>
      </c>
    </row>
    <row r="78" spans="1:6" ht="15">
      <c r="A78" s="1">
        <v>50898</v>
      </c>
      <c r="B78" s="1">
        <v>4</v>
      </c>
      <c r="C78" s="1">
        <v>8</v>
      </c>
      <c r="D78" s="2">
        <v>3.515</v>
      </c>
      <c r="E78" s="3">
        <v>5</v>
      </c>
      <c r="F78" s="9">
        <v>-26.85</v>
      </c>
    </row>
    <row r="79" spans="1:6" ht="15">
      <c r="A79" s="1">
        <v>50898</v>
      </c>
      <c r="B79" s="1">
        <v>4</v>
      </c>
      <c r="C79" s="1">
        <v>9</v>
      </c>
      <c r="D79" s="2">
        <v>3.565</v>
      </c>
      <c r="E79" s="3">
        <v>6</v>
      </c>
      <c r="F79" s="9">
        <v>-27.49</v>
      </c>
    </row>
    <row r="80" spans="1:6" ht="15">
      <c r="A80" s="1">
        <v>50898</v>
      </c>
      <c r="B80" s="1">
        <v>4</v>
      </c>
      <c r="C80" s="1">
        <v>10</v>
      </c>
      <c r="D80" s="2">
        <v>3.625</v>
      </c>
      <c r="E80" s="3">
        <v>6</v>
      </c>
      <c r="F80" s="9">
        <v>-32.75</v>
      </c>
    </row>
    <row r="81" spans="1:6" ht="15">
      <c r="A81" s="1">
        <v>50898</v>
      </c>
      <c r="B81" s="1">
        <v>4</v>
      </c>
      <c r="C81" s="1">
        <v>11</v>
      </c>
      <c r="D81" s="2">
        <v>3.685</v>
      </c>
      <c r="E81" s="3">
        <v>5</v>
      </c>
      <c r="F81" s="9">
        <v>-34.71</v>
      </c>
    </row>
    <row r="82" spans="1:6" ht="15">
      <c r="A82" s="1">
        <v>50898</v>
      </c>
      <c r="B82" s="1">
        <v>4</v>
      </c>
      <c r="C82" s="1">
        <v>12</v>
      </c>
      <c r="D82" s="2">
        <v>3.735</v>
      </c>
      <c r="E82" s="3">
        <v>5</v>
      </c>
      <c r="F82" s="9">
        <v>-36.22</v>
      </c>
    </row>
    <row r="83" spans="1:6" ht="15">
      <c r="A83" s="1">
        <v>50898</v>
      </c>
      <c r="B83" s="1">
        <v>4</v>
      </c>
      <c r="C83" s="1">
        <v>13</v>
      </c>
      <c r="D83" s="2">
        <v>3.785</v>
      </c>
      <c r="E83" s="3">
        <v>6</v>
      </c>
      <c r="F83" s="9">
        <v>-37.08</v>
      </c>
    </row>
    <row r="84" spans="1:6" ht="15">
      <c r="A84" s="1">
        <v>50898</v>
      </c>
      <c r="B84" s="1">
        <v>4</v>
      </c>
      <c r="C84" s="1">
        <v>14</v>
      </c>
      <c r="D84" s="2">
        <v>3.845</v>
      </c>
      <c r="E84" s="3">
        <v>6</v>
      </c>
      <c r="F84" s="9">
        <v>-35.94</v>
      </c>
    </row>
    <row r="85" spans="1:6" ht="15">
      <c r="A85" s="1">
        <v>50898</v>
      </c>
      <c r="B85" s="1">
        <v>4</v>
      </c>
      <c r="C85" s="1">
        <v>15</v>
      </c>
      <c r="D85" s="2">
        <v>3.905</v>
      </c>
      <c r="E85" s="3">
        <v>4.5</v>
      </c>
      <c r="F85" s="9">
        <v>-34.41</v>
      </c>
    </row>
    <row r="86" spans="1:6" ht="15">
      <c r="A86" s="1">
        <v>50898</v>
      </c>
      <c r="B86" s="1">
        <v>4</v>
      </c>
      <c r="C86" s="1">
        <v>16</v>
      </c>
      <c r="D86" s="2">
        <v>3.95</v>
      </c>
      <c r="E86" s="3">
        <v>4.5</v>
      </c>
      <c r="F86" s="9">
        <v>-32.41</v>
      </c>
    </row>
    <row r="87" spans="1:6" ht="15">
      <c r="A87" s="1">
        <v>50898</v>
      </c>
      <c r="B87" s="1">
        <v>4</v>
      </c>
      <c r="C87" s="1">
        <v>17</v>
      </c>
      <c r="D87" s="2">
        <v>3.995</v>
      </c>
      <c r="E87" s="3">
        <v>4.5</v>
      </c>
      <c r="F87" s="9">
        <v>-30.31</v>
      </c>
    </row>
    <row r="88" spans="1:6" ht="15">
      <c r="A88" s="1">
        <v>50898</v>
      </c>
      <c r="B88" s="1">
        <v>4</v>
      </c>
      <c r="C88" s="1">
        <v>18</v>
      </c>
      <c r="D88" s="2">
        <v>4.04</v>
      </c>
      <c r="E88" s="3">
        <v>4.5</v>
      </c>
      <c r="F88" s="9">
        <v>-27.88</v>
      </c>
    </row>
    <row r="89" spans="1:6" ht="15">
      <c r="A89" s="1">
        <v>50898</v>
      </c>
      <c r="B89" s="1">
        <v>4</v>
      </c>
      <c r="C89" s="1">
        <v>19</v>
      </c>
      <c r="D89" s="2">
        <v>4.085</v>
      </c>
      <c r="E89" s="3">
        <v>4.5</v>
      </c>
      <c r="F89" s="9">
        <v>-25.53</v>
      </c>
    </row>
    <row r="90" spans="1:6" ht="15">
      <c r="A90" s="1">
        <v>50898</v>
      </c>
      <c r="B90" s="1">
        <v>4</v>
      </c>
      <c r="C90" s="1">
        <v>20</v>
      </c>
      <c r="D90" s="2">
        <v>4.13</v>
      </c>
      <c r="E90" s="3">
        <v>5.5</v>
      </c>
      <c r="F90" s="9">
        <v>-24.9</v>
      </c>
    </row>
    <row r="91" spans="1:6" ht="15">
      <c r="A91" s="1">
        <v>51198</v>
      </c>
      <c r="B91" s="1">
        <v>5</v>
      </c>
      <c r="C91" s="1">
        <v>1</v>
      </c>
      <c r="D91" s="2">
        <v>4.185</v>
      </c>
      <c r="E91" s="3">
        <v>5.5</v>
      </c>
      <c r="F91" s="9">
        <v>-26.32</v>
      </c>
    </row>
    <row r="92" spans="1:6" ht="15">
      <c r="A92" s="1">
        <v>51198</v>
      </c>
      <c r="B92" s="1">
        <v>5</v>
      </c>
      <c r="C92" s="1">
        <v>2</v>
      </c>
      <c r="D92" s="2">
        <v>4.24</v>
      </c>
      <c r="E92" s="3">
        <v>3.5</v>
      </c>
      <c r="F92" s="9">
        <v>-26.15</v>
      </c>
    </row>
    <row r="93" spans="1:6" ht="15">
      <c r="A93" s="1">
        <v>51198</v>
      </c>
      <c r="B93" s="1">
        <v>5</v>
      </c>
      <c r="C93" s="1">
        <v>3</v>
      </c>
      <c r="D93" s="2">
        <v>4.275</v>
      </c>
      <c r="E93" s="3">
        <v>3.5</v>
      </c>
      <c r="F93" s="9">
        <v>-25.65</v>
      </c>
    </row>
    <row r="94" spans="1:6" ht="15">
      <c r="A94" s="1">
        <v>51198</v>
      </c>
      <c r="B94" s="1">
        <v>5</v>
      </c>
      <c r="C94" s="1">
        <v>4</v>
      </c>
      <c r="D94" s="2">
        <v>4.31</v>
      </c>
      <c r="E94" s="3">
        <v>5.5</v>
      </c>
      <c r="F94" s="9">
        <v>-25.68</v>
      </c>
    </row>
    <row r="95" spans="1:6" ht="15">
      <c r="A95" s="1">
        <v>51198</v>
      </c>
      <c r="B95" s="1">
        <v>5</v>
      </c>
      <c r="C95" s="1">
        <v>5</v>
      </c>
      <c r="D95" s="2">
        <v>4.365</v>
      </c>
      <c r="E95" s="3">
        <v>4.5</v>
      </c>
      <c r="F95" s="9">
        <v>-32.13</v>
      </c>
    </row>
    <row r="96" spans="1:6" ht="15">
      <c r="A96" s="1">
        <v>51198</v>
      </c>
      <c r="B96" s="1">
        <v>5</v>
      </c>
      <c r="C96" s="1">
        <v>6</v>
      </c>
      <c r="D96" s="2">
        <v>4.41</v>
      </c>
      <c r="E96" s="3">
        <v>4.5</v>
      </c>
      <c r="F96" s="9">
        <v>-34.59</v>
      </c>
    </row>
    <row r="97" spans="1:6" ht="15">
      <c r="A97" s="1">
        <v>51198</v>
      </c>
      <c r="B97" s="1">
        <v>5</v>
      </c>
      <c r="C97" s="1">
        <v>7</v>
      </c>
      <c r="D97" s="2">
        <v>4.455</v>
      </c>
      <c r="E97" s="3">
        <v>4.5</v>
      </c>
      <c r="F97" s="9">
        <v>-36.13</v>
      </c>
    </row>
    <row r="98" spans="1:6" ht="15">
      <c r="A98" s="1">
        <v>51198</v>
      </c>
      <c r="B98" s="1">
        <v>5</v>
      </c>
      <c r="C98" s="1">
        <v>8</v>
      </c>
      <c r="D98" s="2">
        <v>4.5</v>
      </c>
      <c r="E98" s="3">
        <v>4.5</v>
      </c>
      <c r="F98" s="9">
        <v>-36.87</v>
      </c>
    </row>
    <row r="99" spans="1:6" ht="15">
      <c r="A99" s="1">
        <v>51198</v>
      </c>
      <c r="B99" s="1">
        <v>5</v>
      </c>
      <c r="C99" s="1">
        <v>9</v>
      </c>
      <c r="D99" s="2">
        <v>4.545</v>
      </c>
      <c r="E99" s="3">
        <v>4.5</v>
      </c>
      <c r="F99" s="9">
        <v>-36.61</v>
      </c>
    </row>
    <row r="100" spans="1:6" ht="15">
      <c r="A100" s="1">
        <v>51198</v>
      </c>
      <c r="B100" s="1">
        <v>5</v>
      </c>
      <c r="C100" s="1">
        <v>10</v>
      </c>
      <c r="D100" s="2">
        <v>4.59</v>
      </c>
      <c r="E100" s="3">
        <v>4.5</v>
      </c>
      <c r="F100" s="9">
        <v>-35.67</v>
      </c>
    </row>
    <row r="101" spans="1:6" ht="15">
      <c r="A101" s="1">
        <v>51198</v>
      </c>
      <c r="B101" s="1">
        <v>5</v>
      </c>
      <c r="C101" s="1">
        <v>11</v>
      </c>
      <c r="D101" s="2">
        <v>4.635</v>
      </c>
      <c r="E101" s="3">
        <v>4.5</v>
      </c>
      <c r="F101" s="9">
        <v>-33.39</v>
      </c>
    </row>
    <row r="102" spans="1:6" ht="15">
      <c r="A102" s="1">
        <v>51198</v>
      </c>
      <c r="B102" s="1">
        <v>5</v>
      </c>
      <c r="C102" s="1">
        <v>12</v>
      </c>
      <c r="D102" s="2">
        <v>4.68</v>
      </c>
      <c r="E102" s="3">
        <v>4.5</v>
      </c>
      <c r="F102" s="9">
        <v>-29.34</v>
      </c>
    </row>
    <row r="103" spans="1:6" ht="15">
      <c r="A103" s="1">
        <v>51198</v>
      </c>
      <c r="B103" s="1">
        <v>5</v>
      </c>
      <c r="C103" s="1">
        <v>13</v>
      </c>
      <c r="D103" s="2">
        <v>4.725</v>
      </c>
      <c r="E103" s="3">
        <v>4</v>
      </c>
      <c r="F103" s="9">
        <v>-25.93</v>
      </c>
    </row>
    <row r="104" spans="1:6" ht="15">
      <c r="A104" s="1">
        <v>51198</v>
      </c>
      <c r="B104" s="1">
        <v>5</v>
      </c>
      <c r="C104" s="1">
        <v>14</v>
      </c>
      <c r="D104" s="2">
        <v>4.765</v>
      </c>
      <c r="E104" s="3">
        <v>5.5</v>
      </c>
      <c r="F104" s="9">
        <v>-24.26</v>
      </c>
    </row>
    <row r="105" spans="1:6" ht="15">
      <c r="A105" s="1">
        <v>51198</v>
      </c>
      <c r="B105" s="1">
        <v>5</v>
      </c>
      <c r="C105" s="1">
        <v>15</v>
      </c>
      <c r="D105" s="2">
        <v>4.82</v>
      </c>
      <c r="E105" s="3">
        <v>4.5</v>
      </c>
      <c r="F105" s="9">
        <v>-24.09</v>
      </c>
    </row>
    <row r="106" spans="1:6" ht="15">
      <c r="A106" s="1">
        <v>51198</v>
      </c>
      <c r="B106" s="1">
        <v>5</v>
      </c>
      <c r="C106" s="1">
        <v>16</v>
      </c>
      <c r="D106" s="2">
        <v>4.865</v>
      </c>
      <c r="E106" s="3">
        <v>4.5</v>
      </c>
      <c r="F106" s="9">
        <v>-25.24</v>
      </c>
    </row>
    <row r="107" spans="1:6" ht="15">
      <c r="A107" s="1">
        <v>51198</v>
      </c>
      <c r="B107" s="1">
        <v>5</v>
      </c>
      <c r="C107" s="1">
        <v>17</v>
      </c>
      <c r="D107" s="2">
        <v>4.91</v>
      </c>
      <c r="E107" s="3">
        <v>4.5</v>
      </c>
      <c r="F107" s="9">
        <v>-26.43</v>
      </c>
    </row>
    <row r="108" spans="1:6" ht="15">
      <c r="A108" s="1">
        <v>51198</v>
      </c>
      <c r="B108" s="1">
        <v>5</v>
      </c>
      <c r="C108" s="1">
        <v>18</v>
      </c>
      <c r="D108" s="2">
        <v>4.955</v>
      </c>
      <c r="E108" s="3">
        <v>4.5</v>
      </c>
      <c r="F108" s="9">
        <v>-28.2</v>
      </c>
    </row>
    <row r="109" spans="1:6" ht="15">
      <c r="A109" s="1">
        <v>51198</v>
      </c>
      <c r="B109" s="1">
        <v>5</v>
      </c>
      <c r="C109" s="1">
        <v>19</v>
      </c>
      <c r="D109" s="2">
        <v>5</v>
      </c>
      <c r="E109" s="3">
        <v>4.5</v>
      </c>
      <c r="F109" s="9">
        <v>-30.53</v>
      </c>
    </row>
    <row r="110" spans="1:6" ht="15">
      <c r="A110" s="1">
        <v>51198</v>
      </c>
      <c r="B110" s="1">
        <v>5</v>
      </c>
      <c r="C110" s="1">
        <v>20</v>
      </c>
      <c r="D110" s="2">
        <v>5.045</v>
      </c>
      <c r="E110" s="3">
        <v>5.5</v>
      </c>
      <c r="F110" s="9">
        <v>-32.85</v>
      </c>
    </row>
    <row r="111" spans="1:6" ht="15">
      <c r="A111" s="1">
        <v>51198</v>
      </c>
      <c r="B111" s="1">
        <v>5</v>
      </c>
      <c r="C111" s="1">
        <v>21</v>
      </c>
      <c r="D111" s="2">
        <v>5.1</v>
      </c>
      <c r="E111" s="3">
        <v>6</v>
      </c>
      <c r="F111" s="9">
        <v>-35.5</v>
      </c>
    </row>
    <row r="112" spans="1:6" ht="15">
      <c r="A112" s="1">
        <v>51198</v>
      </c>
      <c r="B112" s="1">
        <v>5</v>
      </c>
      <c r="C112" s="1">
        <v>22</v>
      </c>
      <c r="D112" s="2">
        <v>5.16</v>
      </c>
      <c r="E112" s="3">
        <v>6</v>
      </c>
      <c r="F112" s="9">
        <v>-36.71</v>
      </c>
    </row>
    <row r="113" spans="1:6" ht="15">
      <c r="A113" s="1">
        <v>51198</v>
      </c>
      <c r="B113" s="1">
        <v>6</v>
      </c>
      <c r="C113" s="1">
        <v>1</v>
      </c>
      <c r="D113" s="2">
        <v>5.22</v>
      </c>
      <c r="E113" s="3">
        <v>5.5</v>
      </c>
      <c r="F113" s="9">
        <v>-39.12</v>
      </c>
    </row>
    <row r="114" spans="1:6" ht="15">
      <c r="A114" s="1">
        <v>51198</v>
      </c>
      <c r="B114" s="1">
        <v>6</v>
      </c>
      <c r="C114" s="1">
        <v>2</v>
      </c>
      <c r="D114" s="2">
        <v>5.275</v>
      </c>
      <c r="E114" s="3">
        <v>4</v>
      </c>
      <c r="F114" s="9">
        <v>-37.64</v>
      </c>
    </row>
    <row r="115" spans="1:6" ht="15">
      <c r="A115" s="1">
        <v>51198</v>
      </c>
      <c r="B115" s="1">
        <v>6</v>
      </c>
      <c r="C115" s="1">
        <v>3</v>
      </c>
      <c r="D115" s="2">
        <v>5.315</v>
      </c>
      <c r="E115" s="3">
        <v>4</v>
      </c>
      <c r="F115" s="9">
        <v>-36.1</v>
      </c>
    </row>
    <row r="116" spans="1:6" ht="15">
      <c r="A116" s="1">
        <v>51198</v>
      </c>
      <c r="B116" s="1">
        <v>6</v>
      </c>
      <c r="C116" s="1">
        <v>4</v>
      </c>
      <c r="D116" s="2">
        <v>5.355</v>
      </c>
      <c r="E116" s="3">
        <v>4</v>
      </c>
      <c r="F116" s="9">
        <v>-33.6</v>
      </c>
    </row>
    <row r="117" spans="1:6" ht="15">
      <c r="A117" s="1">
        <v>51198</v>
      </c>
      <c r="B117" s="1">
        <v>6</v>
      </c>
      <c r="C117" s="1">
        <v>5</v>
      </c>
      <c r="D117" s="2">
        <v>5.395</v>
      </c>
      <c r="E117" s="3">
        <v>4</v>
      </c>
      <c r="F117" s="9">
        <v>-31.81</v>
      </c>
    </row>
    <row r="118" spans="1:6" ht="15">
      <c r="A118" s="1">
        <v>51198</v>
      </c>
      <c r="B118" s="1">
        <v>6</v>
      </c>
      <c r="C118" s="1">
        <v>6</v>
      </c>
      <c r="D118" s="2">
        <v>5.435</v>
      </c>
      <c r="E118" s="3">
        <v>4</v>
      </c>
      <c r="F118" s="9">
        <v>-30.7</v>
      </c>
    </row>
    <row r="119" spans="1:6" ht="15">
      <c r="A119" s="1">
        <v>51198</v>
      </c>
      <c r="B119" s="1">
        <v>6</v>
      </c>
      <c r="C119" s="1">
        <v>7</v>
      </c>
      <c r="D119" s="2">
        <v>5.475</v>
      </c>
      <c r="E119" s="3">
        <v>4</v>
      </c>
      <c r="F119" s="9">
        <v>-30.35</v>
      </c>
    </row>
    <row r="120" spans="1:6" ht="15">
      <c r="A120" s="1">
        <v>51198</v>
      </c>
      <c r="B120" s="1">
        <v>6</v>
      </c>
      <c r="C120" s="1">
        <v>8</v>
      </c>
      <c r="D120" s="2">
        <v>5.515</v>
      </c>
      <c r="E120" s="3">
        <v>4</v>
      </c>
      <c r="F120" s="9">
        <v>-29.89</v>
      </c>
    </row>
    <row r="121" spans="1:6" ht="15">
      <c r="A121" s="1">
        <v>51198</v>
      </c>
      <c r="B121" s="1">
        <v>6</v>
      </c>
      <c r="C121" s="1">
        <v>9</v>
      </c>
      <c r="D121" s="2">
        <v>5.555</v>
      </c>
      <c r="E121" s="3">
        <v>4</v>
      </c>
      <c r="F121" s="9">
        <v>-28.85</v>
      </c>
    </row>
    <row r="122" spans="1:6" ht="15">
      <c r="A122" s="1">
        <v>51198</v>
      </c>
      <c r="B122" s="1">
        <v>6</v>
      </c>
      <c r="C122" s="1">
        <v>10</v>
      </c>
      <c r="D122" s="2">
        <v>5.595</v>
      </c>
      <c r="E122" s="3">
        <v>4</v>
      </c>
      <c r="F122" s="9">
        <v>-28.13</v>
      </c>
    </row>
    <row r="123" spans="1:6" ht="15">
      <c r="A123" s="1">
        <v>51198</v>
      </c>
      <c r="B123" s="1">
        <v>6</v>
      </c>
      <c r="C123" s="1">
        <v>11</v>
      </c>
      <c r="D123" s="2">
        <v>5.635</v>
      </c>
      <c r="E123" s="3">
        <v>4</v>
      </c>
      <c r="F123" s="9">
        <v>-27.87</v>
      </c>
    </row>
    <row r="124" spans="1:6" ht="15">
      <c r="A124" s="1">
        <v>51198</v>
      </c>
      <c r="B124" s="1">
        <v>6</v>
      </c>
      <c r="C124" s="1">
        <v>12</v>
      </c>
      <c r="D124" s="2">
        <v>5.675</v>
      </c>
      <c r="E124" s="3">
        <v>5.5</v>
      </c>
      <c r="F124" s="9">
        <v>-27.82</v>
      </c>
    </row>
    <row r="125" spans="1:6" ht="15">
      <c r="A125" s="1">
        <v>51198</v>
      </c>
      <c r="B125" s="1">
        <v>6</v>
      </c>
      <c r="C125" s="1">
        <v>13</v>
      </c>
      <c r="D125" s="2">
        <v>5.73</v>
      </c>
      <c r="E125" s="3">
        <v>5.5</v>
      </c>
      <c r="F125" s="9">
        <v>-25.77</v>
      </c>
    </row>
    <row r="126" spans="1:6" ht="15">
      <c r="A126" s="1">
        <v>51198</v>
      </c>
      <c r="B126" s="1">
        <v>6</v>
      </c>
      <c r="C126" s="1">
        <v>14</v>
      </c>
      <c r="D126" s="2">
        <v>5.785</v>
      </c>
      <c r="E126" s="3">
        <v>4.2</v>
      </c>
      <c r="F126" s="9">
        <v>-25.13</v>
      </c>
    </row>
    <row r="127" spans="1:6" ht="15">
      <c r="A127" s="1">
        <v>51198</v>
      </c>
      <c r="B127" s="1">
        <v>6</v>
      </c>
      <c r="C127" s="1">
        <v>15</v>
      </c>
      <c r="D127" s="2">
        <v>5.827</v>
      </c>
      <c r="E127" s="3">
        <v>4.2</v>
      </c>
      <c r="F127" s="9">
        <v>-24.92</v>
      </c>
    </row>
    <row r="128" spans="1:6" ht="15">
      <c r="A128" s="1">
        <v>51198</v>
      </c>
      <c r="B128" s="1">
        <v>6</v>
      </c>
      <c r="C128" s="1">
        <v>16</v>
      </c>
      <c r="D128" s="2">
        <v>5.869</v>
      </c>
      <c r="E128" s="3">
        <v>4.2</v>
      </c>
      <c r="F128" s="9">
        <v>-24.81</v>
      </c>
    </row>
    <row r="129" spans="1:6" ht="15">
      <c r="A129" s="1">
        <v>51198</v>
      </c>
      <c r="B129" s="1">
        <v>6</v>
      </c>
      <c r="C129" s="1">
        <v>17</v>
      </c>
      <c r="D129" s="2">
        <v>5.911</v>
      </c>
      <c r="E129" s="3">
        <v>5.4</v>
      </c>
      <c r="F129" s="9">
        <v>-25.12</v>
      </c>
    </row>
    <row r="130" spans="1:6" ht="15">
      <c r="A130" s="1">
        <v>51198</v>
      </c>
      <c r="B130" s="1">
        <v>6</v>
      </c>
      <c r="C130" s="1">
        <v>18</v>
      </c>
      <c r="D130" s="2">
        <v>5.965</v>
      </c>
      <c r="E130" s="3">
        <v>5.5</v>
      </c>
      <c r="F130" s="9">
        <v>-26.51</v>
      </c>
    </row>
    <row r="131" spans="1:6" ht="15">
      <c r="A131" s="1">
        <v>51198</v>
      </c>
      <c r="B131" s="1">
        <v>6</v>
      </c>
      <c r="C131" s="1">
        <v>19</v>
      </c>
      <c r="D131" s="2">
        <v>6.02</v>
      </c>
      <c r="E131" s="3">
        <v>4</v>
      </c>
      <c r="F131" s="9">
        <v>-27.05</v>
      </c>
    </row>
    <row r="132" spans="1:6" ht="15">
      <c r="A132" s="1">
        <v>51198</v>
      </c>
      <c r="B132" s="1">
        <v>6</v>
      </c>
      <c r="C132" s="1">
        <v>20</v>
      </c>
      <c r="D132" s="2">
        <v>6.06</v>
      </c>
      <c r="E132" s="3">
        <v>4</v>
      </c>
      <c r="F132" s="9">
        <v>-27.35</v>
      </c>
    </row>
    <row r="133" spans="1:6" ht="15">
      <c r="A133" s="1">
        <v>51198</v>
      </c>
      <c r="B133" s="1">
        <v>6</v>
      </c>
      <c r="C133" s="1">
        <v>21</v>
      </c>
      <c r="D133" s="2">
        <v>6.1</v>
      </c>
      <c r="E133" s="3">
        <v>4</v>
      </c>
      <c r="F133" s="9">
        <v>-27.82</v>
      </c>
    </row>
    <row r="134" spans="1:6" ht="15">
      <c r="A134" s="1">
        <v>51198</v>
      </c>
      <c r="B134" s="1">
        <v>6</v>
      </c>
      <c r="C134" s="1">
        <v>22</v>
      </c>
      <c r="D134" s="2">
        <v>6.14</v>
      </c>
      <c r="E134" s="3">
        <v>4</v>
      </c>
      <c r="F134" s="9">
        <v>-28.5</v>
      </c>
    </row>
    <row r="135" spans="1:6" ht="15">
      <c r="A135" s="1">
        <v>51198</v>
      </c>
      <c r="B135" s="1">
        <v>6</v>
      </c>
      <c r="C135" s="1">
        <v>23</v>
      </c>
      <c r="D135" s="2">
        <v>6.18</v>
      </c>
      <c r="E135" s="3">
        <v>4</v>
      </c>
      <c r="F135" s="9">
        <v>-29.6</v>
      </c>
    </row>
    <row r="136" spans="1:6" ht="15">
      <c r="A136" s="1">
        <v>51198</v>
      </c>
      <c r="B136" s="1">
        <v>6</v>
      </c>
      <c r="C136" s="1">
        <v>24</v>
      </c>
      <c r="D136" s="2">
        <v>6.22</v>
      </c>
      <c r="E136" s="3">
        <v>5.5</v>
      </c>
      <c r="F136" s="9">
        <v>-30.87</v>
      </c>
    </row>
    <row r="137" spans="1:6" ht="15">
      <c r="A137" s="1">
        <v>51298</v>
      </c>
      <c r="B137" s="1">
        <v>7</v>
      </c>
      <c r="C137" s="1">
        <v>1</v>
      </c>
      <c r="D137" s="2">
        <v>6.275</v>
      </c>
      <c r="E137" s="3">
        <v>5</v>
      </c>
      <c r="F137" s="9">
        <v>-32.58</v>
      </c>
    </row>
    <row r="138" spans="1:6" ht="15">
      <c r="A138" s="1">
        <v>51298</v>
      </c>
      <c r="B138" s="1">
        <v>7</v>
      </c>
      <c r="C138" s="1">
        <v>2</v>
      </c>
      <c r="D138" s="2">
        <v>6.325</v>
      </c>
      <c r="E138" s="3">
        <v>3.5</v>
      </c>
      <c r="F138" s="9">
        <v>-32.09</v>
      </c>
    </row>
    <row r="139" spans="1:6" ht="15">
      <c r="A139" s="1">
        <v>51298</v>
      </c>
      <c r="B139" s="1">
        <v>7</v>
      </c>
      <c r="C139" s="1">
        <v>3</v>
      </c>
      <c r="D139" s="2">
        <v>6.36</v>
      </c>
      <c r="E139" s="3">
        <v>3.5</v>
      </c>
      <c r="F139" s="9">
        <v>-32.51</v>
      </c>
    </row>
    <row r="140" spans="1:6" ht="15">
      <c r="A140" s="1">
        <v>51298</v>
      </c>
      <c r="B140" s="1">
        <v>7</v>
      </c>
      <c r="C140" s="1">
        <v>4</v>
      </c>
      <c r="D140" s="2">
        <v>6.395</v>
      </c>
      <c r="E140" s="3">
        <v>3.5</v>
      </c>
      <c r="F140" s="9">
        <v>-32.82</v>
      </c>
    </row>
    <row r="141" spans="1:6" ht="15">
      <c r="A141" s="1">
        <v>51298</v>
      </c>
      <c r="B141" s="1">
        <v>7</v>
      </c>
      <c r="C141" s="1">
        <v>5</v>
      </c>
      <c r="D141" s="2">
        <v>6.43</v>
      </c>
      <c r="E141" s="3">
        <v>3.5</v>
      </c>
      <c r="F141" s="9">
        <v>-33.03</v>
      </c>
    </row>
    <row r="142" spans="1:6" ht="15">
      <c r="A142" s="1">
        <v>51298</v>
      </c>
      <c r="B142" s="1">
        <v>7</v>
      </c>
      <c r="C142" s="1">
        <v>6</v>
      </c>
      <c r="D142" s="2">
        <v>6.465</v>
      </c>
      <c r="E142" s="3">
        <v>3.5</v>
      </c>
      <c r="F142" s="9">
        <v>-33.17</v>
      </c>
    </row>
    <row r="143" spans="1:6" ht="15">
      <c r="A143" s="1">
        <v>51298</v>
      </c>
      <c r="B143" s="1">
        <v>7</v>
      </c>
      <c r="C143" s="1">
        <v>7</v>
      </c>
      <c r="D143" s="2">
        <v>6.5</v>
      </c>
      <c r="E143" s="3">
        <v>3.5</v>
      </c>
      <c r="F143" s="9">
        <v>-33.11</v>
      </c>
    </row>
    <row r="144" spans="1:6" ht="15">
      <c r="A144" s="1">
        <v>51298</v>
      </c>
      <c r="B144" s="1">
        <v>7</v>
      </c>
      <c r="C144" s="1">
        <v>8</v>
      </c>
      <c r="D144" s="2">
        <v>6.535</v>
      </c>
      <c r="E144" s="3">
        <v>3.5</v>
      </c>
      <c r="F144" s="9">
        <v>-32.79</v>
      </c>
    </row>
    <row r="145" spans="1:6" ht="15">
      <c r="A145" s="1">
        <v>51298</v>
      </c>
      <c r="B145" s="1">
        <v>7</v>
      </c>
      <c r="C145" s="1">
        <v>9</v>
      </c>
      <c r="D145" s="2">
        <v>6.57</v>
      </c>
      <c r="E145" s="3">
        <v>3.5</v>
      </c>
      <c r="F145" s="9">
        <v>-33.48</v>
      </c>
    </row>
    <row r="146" spans="1:6" ht="15">
      <c r="A146" s="1">
        <v>51298</v>
      </c>
      <c r="B146" s="1">
        <v>7</v>
      </c>
      <c r="C146" s="1">
        <v>10</v>
      </c>
      <c r="D146" s="2">
        <v>6.605</v>
      </c>
      <c r="E146" s="3">
        <v>3.5</v>
      </c>
      <c r="F146" s="9">
        <v>-33.71</v>
      </c>
    </row>
    <row r="147" spans="1:6" ht="15">
      <c r="A147" s="1">
        <v>51298</v>
      </c>
      <c r="B147" s="1">
        <v>7</v>
      </c>
      <c r="C147" s="1">
        <v>11</v>
      </c>
      <c r="D147" s="2">
        <v>6.64</v>
      </c>
      <c r="E147" s="3">
        <v>3.5</v>
      </c>
      <c r="F147" s="9">
        <v>-33.7</v>
      </c>
    </row>
    <row r="148" spans="1:6" ht="15">
      <c r="A148" s="1">
        <v>51298</v>
      </c>
      <c r="B148" s="1">
        <v>7</v>
      </c>
      <c r="C148" s="1">
        <v>12</v>
      </c>
      <c r="D148" s="2">
        <v>6.675</v>
      </c>
      <c r="E148" s="3">
        <v>4</v>
      </c>
      <c r="F148" s="9">
        <v>-33.08</v>
      </c>
    </row>
    <row r="149" spans="1:6" ht="15">
      <c r="A149" s="1">
        <v>51298</v>
      </c>
      <c r="B149" s="1">
        <v>7</v>
      </c>
      <c r="C149" s="1">
        <v>13</v>
      </c>
      <c r="D149" s="2">
        <v>6.715</v>
      </c>
      <c r="E149" s="3">
        <v>5.5</v>
      </c>
      <c r="F149" s="9">
        <v>-31.39</v>
      </c>
    </row>
    <row r="150" spans="1:6" ht="15">
      <c r="A150" s="1">
        <v>51298</v>
      </c>
      <c r="B150" s="1">
        <v>7</v>
      </c>
      <c r="C150" s="1">
        <v>14</v>
      </c>
      <c r="D150" s="2">
        <v>6.77</v>
      </c>
      <c r="E150" s="3">
        <v>5.5</v>
      </c>
      <c r="F150" s="9">
        <v>-27.9</v>
      </c>
    </row>
    <row r="151" spans="1:6" ht="15">
      <c r="A151" s="1">
        <v>51298</v>
      </c>
      <c r="B151" s="1">
        <v>7</v>
      </c>
      <c r="C151" s="1">
        <v>15</v>
      </c>
      <c r="D151" s="2">
        <v>6.825</v>
      </c>
      <c r="E151" s="3">
        <v>3.5</v>
      </c>
      <c r="F151" s="9">
        <v>-25.98</v>
      </c>
    </row>
    <row r="152" spans="1:6" ht="15">
      <c r="A152" s="1">
        <v>51298</v>
      </c>
      <c r="B152" s="1">
        <v>7</v>
      </c>
      <c r="C152" s="1">
        <v>16</v>
      </c>
      <c r="D152" s="2">
        <v>6.86</v>
      </c>
      <c r="E152" s="3">
        <v>3.5</v>
      </c>
      <c r="F152" s="9">
        <v>-24.44</v>
      </c>
    </row>
    <row r="153" spans="1:6" ht="15">
      <c r="A153" s="1">
        <v>51298</v>
      </c>
      <c r="B153" s="1">
        <v>7</v>
      </c>
      <c r="C153" s="1">
        <v>17</v>
      </c>
      <c r="D153" s="2">
        <v>6.895</v>
      </c>
      <c r="E153" s="3">
        <v>3.5</v>
      </c>
      <c r="F153" s="9">
        <v>-23.31</v>
      </c>
    </row>
    <row r="154" spans="1:6" ht="15">
      <c r="A154" s="1">
        <v>51298</v>
      </c>
      <c r="B154" s="1">
        <v>7</v>
      </c>
      <c r="C154" s="1">
        <v>18</v>
      </c>
      <c r="D154" s="2">
        <v>6.93</v>
      </c>
      <c r="E154" s="3">
        <v>3.5</v>
      </c>
      <c r="F154" s="9">
        <v>-22.98</v>
      </c>
    </row>
    <row r="155" spans="1:6" ht="15">
      <c r="A155" s="1">
        <v>51298</v>
      </c>
      <c r="B155" s="1">
        <v>7</v>
      </c>
      <c r="C155" s="1">
        <v>19</v>
      </c>
      <c r="D155" s="2">
        <v>6.965</v>
      </c>
      <c r="E155" s="3">
        <v>4</v>
      </c>
      <c r="F155" s="9">
        <v>-23</v>
      </c>
    </row>
    <row r="156" spans="1:6" ht="15">
      <c r="A156" s="1">
        <v>51298</v>
      </c>
      <c r="B156" s="1">
        <v>7</v>
      </c>
      <c r="C156" s="1">
        <v>20</v>
      </c>
      <c r="D156" s="2">
        <v>7.005</v>
      </c>
      <c r="E156" s="3">
        <v>5</v>
      </c>
      <c r="F156" s="9">
        <v>-23.3</v>
      </c>
    </row>
    <row r="157" spans="1:6" ht="15">
      <c r="A157" s="1">
        <v>51298</v>
      </c>
      <c r="B157" s="1">
        <v>7</v>
      </c>
      <c r="C157" s="1">
        <v>21</v>
      </c>
      <c r="D157" s="2">
        <v>7.055</v>
      </c>
      <c r="E157" s="3">
        <v>5.5</v>
      </c>
      <c r="F157" s="9">
        <v>-23.65</v>
      </c>
    </row>
    <row r="158" spans="1:6" ht="15">
      <c r="A158" s="1">
        <v>51298</v>
      </c>
      <c r="B158" s="1">
        <v>7</v>
      </c>
      <c r="C158" s="1">
        <v>22</v>
      </c>
      <c r="D158" s="2">
        <v>7.11</v>
      </c>
      <c r="E158" s="3">
        <v>4</v>
      </c>
      <c r="F158" s="9">
        <v>-23.73</v>
      </c>
    </row>
    <row r="159" spans="1:6" ht="15">
      <c r="A159" s="1">
        <v>51298</v>
      </c>
      <c r="B159" s="1">
        <v>7</v>
      </c>
      <c r="C159" s="1">
        <v>23</v>
      </c>
      <c r="D159" s="2">
        <v>7.15</v>
      </c>
      <c r="E159" s="3">
        <v>4</v>
      </c>
      <c r="F159" s="9">
        <v>-23.87</v>
      </c>
    </row>
    <row r="160" spans="1:6" ht="15">
      <c r="A160" s="1">
        <v>51298</v>
      </c>
      <c r="B160" s="1">
        <v>7</v>
      </c>
      <c r="C160" s="1">
        <v>24</v>
      </c>
      <c r="D160" s="2">
        <v>7.19</v>
      </c>
      <c r="E160" s="3">
        <v>4</v>
      </c>
      <c r="F160" s="9">
        <v>-24.4</v>
      </c>
    </row>
    <row r="161" spans="1:6" ht="15">
      <c r="A161" s="1">
        <v>51298</v>
      </c>
      <c r="B161" s="1">
        <v>7</v>
      </c>
      <c r="C161" s="1">
        <v>25</v>
      </c>
      <c r="D161" s="2">
        <v>7.23</v>
      </c>
      <c r="E161" s="3">
        <v>4</v>
      </c>
      <c r="F161" s="9">
        <v>-25.57</v>
      </c>
    </row>
    <row r="162" spans="1:6" ht="15">
      <c r="A162" s="1">
        <v>51298</v>
      </c>
      <c r="B162" s="1">
        <v>7</v>
      </c>
      <c r="C162" s="1">
        <v>26</v>
      </c>
      <c r="D162" s="2">
        <v>7.27</v>
      </c>
      <c r="E162" s="3">
        <v>5.5</v>
      </c>
      <c r="F162" s="9">
        <v>-27.22</v>
      </c>
    </row>
    <row r="163" spans="1:6" ht="15">
      <c r="A163" s="1">
        <v>111898</v>
      </c>
      <c r="B163" s="1">
        <v>8</v>
      </c>
      <c r="C163" s="1">
        <v>1</v>
      </c>
      <c r="D163" s="2">
        <v>7.325</v>
      </c>
      <c r="E163" s="3">
        <v>4.5</v>
      </c>
      <c r="F163" s="9">
        <v>-31.21</v>
      </c>
    </row>
    <row r="164" spans="1:6" ht="15">
      <c r="A164" s="1">
        <v>111898</v>
      </c>
      <c r="B164" s="1">
        <v>8</v>
      </c>
      <c r="C164" s="1">
        <v>2</v>
      </c>
      <c r="D164" s="2">
        <v>7.37</v>
      </c>
      <c r="E164" s="3">
        <v>4</v>
      </c>
      <c r="F164" s="9">
        <v>-30.86</v>
      </c>
    </row>
    <row r="165" spans="1:6" ht="15">
      <c r="A165" s="1">
        <v>111898</v>
      </c>
      <c r="B165" s="1">
        <v>8</v>
      </c>
      <c r="C165" s="1">
        <v>3</v>
      </c>
      <c r="D165" s="2">
        <v>7.41</v>
      </c>
      <c r="E165" s="3">
        <v>4</v>
      </c>
      <c r="F165" s="9">
        <v>-29.69</v>
      </c>
    </row>
    <row r="166" spans="1:6" ht="15">
      <c r="A166" s="1">
        <v>111898</v>
      </c>
      <c r="B166" s="1">
        <v>8</v>
      </c>
      <c r="C166" s="1">
        <v>4</v>
      </c>
      <c r="D166" s="2">
        <v>7.45</v>
      </c>
      <c r="E166" s="3">
        <v>5</v>
      </c>
      <c r="F166" s="9">
        <v>-29.72</v>
      </c>
    </row>
    <row r="167" spans="1:6" ht="15">
      <c r="A167" s="1">
        <v>111898</v>
      </c>
      <c r="B167" s="1">
        <v>8</v>
      </c>
      <c r="C167" s="1">
        <v>5</v>
      </c>
      <c r="D167" s="2">
        <v>7.5</v>
      </c>
      <c r="E167" s="3">
        <v>5</v>
      </c>
      <c r="F167" s="9">
        <v>-29.26</v>
      </c>
    </row>
    <row r="168" spans="1:6" ht="15">
      <c r="A168" s="1">
        <v>111898</v>
      </c>
      <c r="B168" s="1">
        <v>8</v>
      </c>
      <c r="C168" s="1">
        <v>6</v>
      </c>
      <c r="D168" s="2">
        <v>7.55</v>
      </c>
      <c r="E168" s="3">
        <v>4</v>
      </c>
      <c r="F168" s="9">
        <v>-29.95</v>
      </c>
    </row>
    <row r="169" spans="1:6" ht="15">
      <c r="A169" s="1">
        <v>111898</v>
      </c>
      <c r="B169" s="1">
        <v>8</v>
      </c>
      <c r="C169" s="1">
        <v>7</v>
      </c>
      <c r="D169" s="2">
        <v>7.59</v>
      </c>
      <c r="E169" s="3">
        <v>4</v>
      </c>
      <c r="F169" s="9">
        <v>-30.26</v>
      </c>
    </row>
    <row r="170" spans="1:6" ht="15">
      <c r="A170" s="1">
        <v>111898</v>
      </c>
      <c r="B170" s="1">
        <v>8</v>
      </c>
      <c r="C170" s="1">
        <v>8</v>
      </c>
      <c r="D170" s="2">
        <v>7.63</v>
      </c>
      <c r="E170" s="3">
        <v>4</v>
      </c>
      <c r="F170" s="9">
        <v>-29.85</v>
      </c>
    </row>
    <row r="171" spans="1:6" ht="15">
      <c r="A171" s="1">
        <v>111898</v>
      </c>
      <c r="B171" s="1">
        <v>8</v>
      </c>
      <c r="C171" s="1">
        <v>9</v>
      </c>
      <c r="D171" s="2">
        <v>7.67</v>
      </c>
      <c r="E171" s="3">
        <v>4</v>
      </c>
      <c r="F171" s="9">
        <v>-28.71</v>
      </c>
    </row>
    <row r="172" spans="1:6" ht="15">
      <c r="A172" s="1">
        <v>111898</v>
      </c>
      <c r="B172" s="1">
        <v>8</v>
      </c>
      <c r="C172" s="1">
        <v>10</v>
      </c>
      <c r="D172" s="2">
        <v>7.71</v>
      </c>
      <c r="E172" s="3">
        <v>4</v>
      </c>
      <c r="F172" s="9">
        <v>-27.32</v>
      </c>
    </row>
    <row r="173" spans="1:6" ht="15">
      <c r="A173" s="1">
        <v>111898</v>
      </c>
      <c r="B173" s="1">
        <v>8</v>
      </c>
      <c r="C173" s="1">
        <v>11</v>
      </c>
      <c r="D173" s="2">
        <v>7.75</v>
      </c>
      <c r="E173" s="3">
        <v>5</v>
      </c>
      <c r="F173" s="9">
        <v>-24.72</v>
      </c>
    </row>
    <row r="174" spans="1:6" ht="15">
      <c r="A174" s="1">
        <v>111898</v>
      </c>
      <c r="B174" s="1">
        <v>8</v>
      </c>
      <c r="C174" s="1">
        <v>12</v>
      </c>
      <c r="D174" s="2">
        <v>7.8</v>
      </c>
      <c r="E174" s="3">
        <v>5</v>
      </c>
      <c r="F174" s="9">
        <v>-24.36</v>
      </c>
    </row>
    <row r="175" spans="1:6" ht="15">
      <c r="A175" s="1">
        <v>111898</v>
      </c>
      <c r="B175" s="1">
        <v>8</v>
      </c>
      <c r="C175" s="1">
        <v>13</v>
      </c>
      <c r="D175" s="2">
        <v>7.85</v>
      </c>
      <c r="E175" s="3">
        <v>4</v>
      </c>
      <c r="F175" s="9">
        <v>-24.79</v>
      </c>
    </row>
    <row r="176" spans="1:6" ht="15">
      <c r="A176" s="1">
        <v>111898</v>
      </c>
      <c r="B176" s="1">
        <v>8</v>
      </c>
      <c r="C176" s="1">
        <v>14</v>
      </c>
      <c r="D176" s="2">
        <v>7.89</v>
      </c>
      <c r="E176" s="3">
        <v>4</v>
      </c>
      <c r="F176" s="9">
        <v>-26.08</v>
      </c>
    </row>
    <row r="177" spans="1:6" ht="15">
      <c r="A177" s="1">
        <v>111898</v>
      </c>
      <c r="B177" s="1">
        <v>8</v>
      </c>
      <c r="C177" s="1">
        <v>15</v>
      </c>
      <c r="D177" s="2">
        <v>7.93</v>
      </c>
      <c r="E177" s="3">
        <v>4</v>
      </c>
      <c r="F177" s="9">
        <v>-28.01</v>
      </c>
    </row>
    <row r="178" spans="1:6" ht="15">
      <c r="A178" s="1">
        <v>111898</v>
      </c>
      <c r="B178" s="1">
        <v>8</v>
      </c>
      <c r="C178" s="1">
        <v>16</v>
      </c>
      <c r="D178" s="2">
        <v>7.97</v>
      </c>
      <c r="E178" s="3">
        <v>4</v>
      </c>
      <c r="F178" s="9">
        <v>-32.7</v>
      </c>
    </row>
    <row r="179" spans="1:6" ht="15">
      <c r="A179" s="1">
        <v>111898</v>
      </c>
      <c r="B179" s="1">
        <v>8</v>
      </c>
      <c r="C179" s="1">
        <v>17</v>
      </c>
      <c r="D179" s="2">
        <v>8.01</v>
      </c>
      <c r="E179" s="3">
        <v>4</v>
      </c>
      <c r="F179" s="9">
        <v>-33.48</v>
      </c>
    </row>
    <row r="180" spans="1:6" ht="15">
      <c r="A180" s="1">
        <v>111898</v>
      </c>
      <c r="B180" s="1">
        <v>8</v>
      </c>
      <c r="C180" s="1">
        <v>18</v>
      </c>
      <c r="D180" s="2">
        <v>8.05</v>
      </c>
      <c r="E180" s="3">
        <v>5</v>
      </c>
      <c r="F180" s="9">
        <v>-29.84</v>
      </c>
    </row>
    <row r="181" spans="1:6" ht="15">
      <c r="A181" s="1">
        <v>111898</v>
      </c>
      <c r="B181" s="1">
        <v>8</v>
      </c>
      <c r="C181" s="1">
        <v>19</v>
      </c>
      <c r="D181" s="2">
        <v>8.1</v>
      </c>
      <c r="E181" s="3">
        <v>5</v>
      </c>
      <c r="F181" s="9">
        <v>-33.39</v>
      </c>
    </row>
    <row r="182" spans="1:6" ht="15">
      <c r="A182" s="1">
        <v>111898</v>
      </c>
      <c r="B182" s="1">
        <v>8</v>
      </c>
      <c r="C182" s="1">
        <v>20</v>
      </c>
      <c r="D182" s="2">
        <v>8.15</v>
      </c>
      <c r="E182" s="3">
        <v>4</v>
      </c>
      <c r="F182" s="9">
        <v>-31.93</v>
      </c>
    </row>
    <row r="183" spans="1:6" ht="15">
      <c r="A183" s="1">
        <v>111898</v>
      </c>
      <c r="B183" s="1">
        <v>8</v>
      </c>
      <c r="C183" s="1">
        <v>21</v>
      </c>
      <c r="D183" s="2">
        <v>8.19</v>
      </c>
      <c r="E183" s="3">
        <v>4.5</v>
      </c>
      <c r="F183" s="9">
        <v>-28.7</v>
      </c>
    </row>
    <row r="184" spans="1:6" ht="15">
      <c r="A184" s="1">
        <v>111898</v>
      </c>
      <c r="B184" s="1">
        <v>8</v>
      </c>
      <c r="C184" s="1">
        <v>22</v>
      </c>
      <c r="D184" s="2">
        <v>8.235</v>
      </c>
      <c r="E184" s="3">
        <v>5</v>
      </c>
      <c r="F184" s="9">
        <v>-27.49</v>
      </c>
    </row>
    <row r="185" spans="1:6" ht="15">
      <c r="A185" s="1">
        <v>111898</v>
      </c>
      <c r="B185" s="1">
        <v>9</v>
      </c>
      <c r="C185" s="1">
        <v>1</v>
      </c>
      <c r="D185" s="2">
        <v>8.285</v>
      </c>
      <c r="E185" s="3">
        <v>5</v>
      </c>
      <c r="F185" s="9">
        <v>-27.25</v>
      </c>
    </row>
    <row r="186" spans="1:6" ht="15">
      <c r="A186" s="1">
        <v>111898</v>
      </c>
      <c r="B186" s="1">
        <v>9</v>
      </c>
      <c r="C186" s="1">
        <v>2</v>
      </c>
      <c r="D186" s="2">
        <v>8.335</v>
      </c>
      <c r="E186" s="3">
        <v>3.7</v>
      </c>
      <c r="F186" s="9">
        <v>-27.34</v>
      </c>
    </row>
    <row r="187" spans="1:6" ht="15">
      <c r="A187" s="1">
        <v>111898</v>
      </c>
      <c r="B187" s="1">
        <v>9</v>
      </c>
      <c r="C187" s="1">
        <v>3</v>
      </c>
      <c r="D187" s="2">
        <v>8.372</v>
      </c>
      <c r="E187" s="3">
        <v>3.7</v>
      </c>
      <c r="F187" s="9">
        <v>-27.59</v>
      </c>
    </row>
    <row r="188" spans="1:6" ht="15">
      <c r="A188" s="1">
        <v>111898</v>
      </c>
      <c r="B188" s="1">
        <v>9</v>
      </c>
      <c r="C188" s="1">
        <v>4</v>
      </c>
      <c r="D188" s="2">
        <v>8.409</v>
      </c>
      <c r="E188" s="3">
        <v>3.7</v>
      </c>
      <c r="F188" s="9">
        <v>-27.43</v>
      </c>
    </row>
    <row r="189" spans="1:6" ht="15">
      <c r="A189" s="1">
        <v>111898</v>
      </c>
      <c r="B189" s="1">
        <v>9</v>
      </c>
      <c r="C189" s="1">
        <v>5</v>
      </c>
      <c r="D189" s="2">
        <v>8.446</v>
      </c>
      <c r="E189" s="3">
        <v>3.7</v>
      </c>
      <c r="F189" s="9">
        <v>-27.13</v>
      </c>
    </row>
    <row r="190" spans="1:6" ht="15">
      <c r="A190" s="1">
        <v>111898</v>
      </c>
      <c r="B190" s="1">
        <v>9</v>
      </c>
      <c r="C190" s="1">
        <v>6</v>
      </c>
      <c r="D190" s="2">
        <v>8.483</v>
      </c>
      <c r="E190" s="3">
        <v>4.1</v>
      </c>
      <c r="F190" s="9">
        <v>-26.77</v>
      </c>
    </row>
    <row r="191" spans="1:6" ht="15">
      <c r="A191" s="1">
        <v>111898</v>
      </c>
      <c r="B191" s="1">
        <v>9</v>
      </c>
      <c r="C191" s="1">
        <v>7</v>
      </c>
      <c r="D191" s="2">
        <v>8.524</v>
      </c>
      <c r="E191" s="3">
        <v>5</v>
      </c>
      <c r="F191" s="9">
        <v>-26.13</v>
      </c>
    </row>
    <row r="192" spans="1:6" ht="15">
      <c r="A192" s="1">
        <v>111898</v>
      </c>
      <c r="B192" s="1">
        <v>9</v>
      </c>
      <c r="C192" s="1">
        <v>8</v>
      </c>
      <c r="D192" s="2">
        <v>8.574</v>
      </c>
      <c r="E192" s="3">
        <v>5</v>
      </c>
      <c r="F192" s="9">
        <v>-24.42</v>
      </c>
    </row>
    <row r="193" spans="1:6" ht="15">
      <c r="A193" s="1">
        <v>111898</v>
      </c>
      <c r="B193" s="1">
        <v>9</v>
      </c>
      <c r="C193" s="1">
        <v>9</v>
      </c>
      <c r="D193" s="2">
        <v>8.624</v>
      </c>
      <c r="E193" s="3">
        <v>3.7</v>
      </c>
      <c r="F193" s="9">
        <v>-23.56</v>
      </c>
    </row>
    <row r="194" spans="1:6" ht="15">
      <c r="A194" s="1">
        <v>111898</v>
      </c>
      <c r="B194" s="1">
        <v>9</v>
      </c>
      <c r="C194" s="1">
        <v>10</v>
      </c>
      <c r="D194" s="2">
        <v>8.661</v>
      </c>
      <c r="E194" s="3">
        <v>3.7</v>
      </c>
      <c r="F194" s="9">
        <v>-22.94</v>
      </c>
    </row>
    <row r="195" spans="1:6" ht="15">
      <c r="A195" s="1">
        <v>111898</v>
      </c>
      <c r="B195" s="1">
        <v>9</v>
      </c>
      <c r="C195" s="1">
        <v>11</v>
      </c>
      <c r="D195" s="2">
        <v>8.698</v>
      </c>
      <c r="E195" s="3">
        <v>3.7</v>
      </c>
      <c r="F195" s="9">
        <v>-23.87</v>
      </c>
    </row>
    <row r="196" spans="1:6" ht="15">
      <c r="A196" s="1">
        <v>111898</v>
      </c>
      <c r="B196" s="1">
        <v>9</v>
      </c>
      <c r="C196" s="1">
        <v>12</v>
      </c>
      <c r="D196" s="2">
        <v>8.735</v>
      </c>
      <c r="E196" s="3">
        <v>5</v>
      </c>
      <c r="F196" s="9">
        <v>-24.68</v>
      </c>
    </row>
    <row r="197" spans="1:6" ht="15">
      <c r="A197" s="1">
        <v>111898</v>
      </c>
      <c r="B197" s="1">
        <v>9</v>
      </c>
      <c r="C197" s="1">
        <v>13</v>
      </c>
      <c r="D197" s="2">
        <v>8.785</v>
      </c>
      <c r="E197" s="3">
        <v>5</v>
      </c>
      <c r="F197" s="9">
        <v>-27.53</v>
      </c>
    </row>
    <row r="198" spans="1:6" ht="15">
      <c r="A198" s="1">
        <v>111898</v>
      </c>
      <c r="B198" s="1">
        <v>9</v>
      </c>
      <c r="C198" s="1">
        <v>14</v>
      </c>
      <c r="D198" s="2">
        <v>8.835</v>
      </c>
      <c r="E198" s="3">
        <v>3.7</v>
      </c>
      <c r="F198" s="9">
        <v>-28.75</v>
      </c>
    </row>
    <row r="199" spans="1:6" ht="15">
      <c r="A199" s="1">
        <v>111898</v>
      </c>
      <c r="B199" s="1">
        <v>9</v>
      </c>
      <c r="C199" s="1">
        <v>15</v>
      </c>
      <c r="D199" s="2">
        <v>8.872</v>
      </c>
      <c r="E199" s="3">
        <v>3.7</v>
      </c>
      <c r="F199" s="9">
        <v>-29.61</v>
      </c>
    </row>
    <row r="200" spans="1:6" ht="15">
      <c r="A200" s="1">
        <v>111898</v>
      </c>
      <c r="B200" s="1">
        <v>9</v>
      </c>
      <c r="C200" s="1">
        <v>16</v>
      </c>
      <c r="D200" s="2">
        <v>8.909</v>
      </c>
      <c r="E200" s="3">
        <v>3.7</v>
      </c>
      <c r="F200" s="9">
        <v>-30.22</v>
      </c>
    </row>
    <row r="201" spans="1:6" ht="15">
      <c r="A201" s="1">
        <v>111898</v>
      </c>
      <c r="B201" s="1">
        <v>9</v>
      </c>
      <c r="C201" s="1">
        <v>17</v>
      </c>
      <c r="D201" s="2">
        <v>8.946</v>
      </c>
      <c r="E201" s="3">
        <v>3.7</v>
      </c>
      <c r="F201" s="9">
        <v>-30.7</v>
      </c>
    </row>
    <row r="202" spans="1:6" ht="15">
      <c r="A202" s="1">
        <v>111898</v>
      </c>
      <c r="B202" s="1">
        <v>9</v>
      </c>
      <c r="C202" s="1">
        <v>18</v>
      </c>
      <c r="D202" s="2">
        <v>8.983</v>
      </c>
      <c r="E202" s="3">
        <v>3.7</v>
      </c>
      <c r="F202" s="9">
        <v>-30.43</v>
      </c>
    </row>
    <row r="203" spans="1:6" ht="15">
      <c r="A203" s="1">
        <v>111898</v>
      </c>
      <c r="B203" s="1">
        <v>9</v>
      </c>
      <c r="C203" s="1">
        <v>19</v>
      </c>
      <c r="D203" s="2">
        <v>9.02</v>
      </c>
      <c r="E203" s="3">
        <v>3.7</v>
      </c>
      <c r="F203" s="9">
        <v>-30.42</v>
      </c>
    </row>
    <row r="204" spans="1:6" ht="15">
      <c r="A204" s="1">
        <v>111898</v>
      </c>
      <c r="B204" s="1">
        <v>9</v>
      </c>
      <c r="C204" s="1">
        <v>20</v>
      </c>
      <c r="D204" s="2">
        <v>9.057</v>
      </c>
      <c r="E204" s="3">
        <v>3.7</v>
      </c>
      <c r="F204" s="9">
        <v>-30.91</v>
      </c>
    </row>
    <row r="205" spans="1:6" ht="15">
      <c r="A205" s="1">
        <v>111898</v>
      </c>
      <c r="B205" s="1">
        <v>9</v>
      </c>
      <c r="C205" s="1">
        <v>21</v>
      </c>
      <c r="D205" s="2">
        <v>9.094</v>
      </c>
      <c r="E205" s="3">
        <v>3.7</v>
      </c>
      <c r="F205" s="9">
        <v>-29.66</v>
      </c>
    </row>
    <row r="206" spans="1:6" ht="15">
      <c r="A206" s="1">
        <v>111898</v>
      </c>
      <c r="B206" s="1">
        <v>9</v>
      </c>
      <c r="C206" s="1">
        <v>22</v>
      </c>
      <c r="D206" s="2">
        <v>9.131</v>
      </c>
      <c r="E206" s="3">
        <v>3.7</v>
      </c>
      <c r="F206" s="9">
        <v>-30.37</v>
      </c>
    </row>
    <row r="207" spans="1:6" ht="15">
      <c r="A207" s="1">
        <v>111898</v>
      </c>
      <c r="B207" s="1">
        <v>9</v>
      </c>
      <c r="C207" s="1">
        <v>23</v>
      </c>
      <c r="D207" s="2">
        <v>9.168</v>
      </c>
      <c r="E207" s="3">
        <v>3.7</v>
      </c>
      <c r="F207" s="9">
        <v>-28.65</v>
      </c>
    </row>
    <row r="208" spans="1:6" ht="15">
      <c r="A208" s="1">
        <v>111898</v>
      </c>
      <c r="B208" s="1">
        <v>9</v>
      </c>
      <c r="C208" s="1">
        <v>24</v>
      </c>
      <c r="D208" s="2">
        <v>9.205</v>
      </c>
      <c r="E208" s="3">
        <v>5</v>
      </c>
      <c r="F208" s="9">
        <v>-27.85</v>
      </c>
    </row>
    <row r="209" spans="1:6" ht="15">
      <c r="A209" s="1">
        <v>111998</v>
      </c>
      <c r="B209" s="1">
        <v>10</v>
      </c>
      <c r="C209" s="1">
        <v>1</v>
      </c>
      <c r="D209" s="2">
        <v>9.255</v>
      </c>
      <c r="E209" s="3">
        <v>4.5</v>
      </c>
      <c r="F209" s="9">
        <v>-33.24</v>
      </c>
    </row>
    <row r="210" spans="1:6" ht="15">
      <c r="A210" s="1">
        <v>111998</v>
      </c>
      <c r="B210" s="1">
        <v>10</v>
      </c>
      <c r="C210" s="1">
        <v>2</v>
      </c>
      <c r="D210" s="2">
        <v>9.3</v>
      </c>
      <c r="E210" s="3">
        <v>3.3</v>
      </c>
      <c r="F210" s="9">
        <v>-33.2</v>
      </c>
    </row>
    <row r="211" spans="1:6" ht="15">
      <c r="A211" s="1">
        <v>111998</v>
      </c>
      <c r="B211" s="1">
        <v>10</v>
      </c>
      <c r="C211" s="1">
        <v>3</v>
      </c>
      <c r="D211" s="2">
        <v>9.333</v>
      </c>
      <c r="E211" s="3">
        <v>3.3</v>
      </c>
      <c r="F211" s="9">
        <v>-33.18</v>
      </c>
    </row>
    <row r="212" spans="1:6" ht="15">
      <c r="A212" s="1">
        <v>111998</v>
      </c>
      <c r="B212" s="1">
        <v>10</v>
      </c>
      <c r="C212" s="1">
        <v>4</v>
      </c>
      <c r="D212" s="2">
        <v>9.366</v>
      </c>
      <c r="E212" s="3">
        <v>3.3</v>
      </c>
      <c r="F212" s="9">
        <v>-33.35</v>
      </c>
    </row>
    <row r="213" spans="1:6" ht="15">
      <c r="A213" s="1">
        <v>111998</v>
      </c>
      <c r="B213" s="1">
        <v>10</v>
      </c>
      <c r="C213" s="1">
        <v>5</v>
      </c>
      <c r="D213" s="2">
        <v>9.399</v>
      </c>
      <c r="E213" s="3">
        <v>3.3</v>
      </c>
      <c r="F213" s="9">
        <v>-33.03</v>
      </c>
    </row>
    <row r="214" spans="1:6" ht="15">
      <c r="A214" s="1">
        <v>111998</v>
      </c>
      <c r="B214" s="1">
        <v>10</v>
      </c>
      <c r="C214" s="1">
        <v>6</v>
      </c>
      <c r="D214" s="2">
        <v>9.432</v>
      </c>
      <c r="E214" s="3">
        <v>3.3</v>
      </c>
      <c r="F214" s="9">
        <v>-32.17</v>
      </c>
    </row>
    <row r="215" spans="1:6" ht="15">
      <c r="A215" s="1">
        <v>111998</v>
      </c>
      <c r="B215" s="1">
        <v>10</v>
      </c>
      <c r="C215" s="1">
        <v>7</v>
      </c>
      <c r="D215" s="2">
        <v>9.465</v>
      </c>
      <c r="E215" s="3">
        <v>3.3</v>
      </c>
      <c r="F215" s="9">
        <v>-31.09</v>
      </c>
    </row>
    <row r="216" spans="1:6" ht="15">
      <c r="A216" s="1">
        <v>111998</v>
      </c>
      <c r="B216" s="1">
        <v>10</v>
      </c>
      <c r="C216" s="1">
        <v>8</v>
      </c>
      <c r="D216" s="2">
        <v>9.498</v>
      </c>
      <c r="E216" s="3">
        <v>3.3</v>
      </c>
      <c r="F216" s="9">
        <v>-29.8</v>
      </c>
    </row>
    <row r="217" spans="1:6" ht="15">
      <c r="A217" s="1">
        <v>111998</v>
      </c>
      <c r="B217" s="1">
        <v>10</v>
      </c>
      <c r="C217" s="1">
        <v>9</v>
      </c>
      <c r="D217" s="2">
        <v>9.531</v>
      </c>
      <c r="E217" s="3">
        <v>3.3</v>
      </c>
      <c r="F217" s="9">
        <v>-28.18</v>
      </c>
    </row>
    <row r="218" spans="1:6" ht="15">
      <c r="A218" s="1">
        <v>111998</v>
      </c>
      <c r="B218" s="1">
        <v>10</v>
      </c>
      <c r="C218" s="1">
        <v>10</v>
      </c>
      <c r="D218" s="2">
        <v>9.564</v>
      </c>
      <c r="E218" s="3">
        <v>3.3</v>
      </c>
      <c r="F218" s="9">
        <v>-26.58</v>
      </c>
    </row>
    <row r="219" spans="1:6" ht="15">
      <c r="A219" s="1">
        <v>111998</v>
      </c>
      <c r="B219" s="1">
        <v>10</v>
      </c>
      <c r="C219" s="1">
        <v>11</v>
      </c>
      <c r="D219" s="2">
        <v>9.597</v>
      </c>
      <c r="E219" s="3">
        <v>3.3</v>
      </c>
      <c r="F219" s="9">
        <v>-25.3</v>
      </c>
    </row>
    <row r="220" spans="1:6" ht="15">
      <c r="A220" s="1">
        <v>111998</v>
      </c>
      <c r="B220" s="1">
        <v>10</v>
      </c>
      <c r="C220" s="1">
        <v>12</v>
      </c>
      <c r="D220" s="2">
        <v>9.63</v>
      </c>
      <c r="E220" s="3">
        <v>3.3</v>
      </c>
      <c r="F220" s="9">
        <v>-24.53</v>
      </c>
    </row>
    <row r="221" spans="1:6" ht="15">
      <c r="A221" s="1">
        <v>111998</v>
      </c>
      <c r="B221" s="1">
        <v>10</v>
      </c>
      <c r="C221" s="1">
        <v>13</v>
      </c>
      <c r="D221" s="2">
        <v>9.663</v>
      </c>
      <c r="E221" s="3">
        <v>3.3</v>
      </c>
      <c r="F221" s="9">
        <v>-23.98</v>
      </c>
    </row>
    <row r="222" spans="1:6" ht="15">
      <c r="A222" s="1">
        <v>111998</v>
      </c>
      <c r="B222" s="1">
        <v>10</v>
      </c>
      <c r="C222" s="1">
        <v>14</v>
      </c>
      <c r="D222" s="2">
        <v>9.696</v>
      </c>
      <c r="E222" s="3">
        <v>3.3</v>
      </c>
      <c r="F222" s="9">
        <v>-23.98</v>
      </c>
    </row>
    <row r="223" spans="1:6" ht="15">
      <c r="A223" s="1">
        <v>111998</v>
      </c>
      <c r="B223" s="1">
        <v>10</v>
      </c>
      <c r="C223" s="1">
        <v>15</v>
      </c>
      <c r="D223" s="2">
        <v>9.729</v>
      </c>
      <c r="E223" s="3">
        <v>3.3</v>
      </c>
      <c r="F223" s="9">
        <v>-24.48</v>
      </c>
    </row>
    <row r="224" spans="1:6" ht="15">
      <c r="A224" s="1">
        <v>111998</v>
      </c>
      <c r="B224" s="1">
        <v>10</v>
      </c>
      <c r="C224" s="1">
        <v>16</v>
      </c>
      <c r="D224" s="2">
        <v>9.762</v>
      </c>
      <c r="E224" s="3">
        <v>4</v>
      </c>
      <c r="F224" s="9">
        <v>-25.06</v>
      </c>
    </row>
    <row r="225" spans="1:6" ht="15">
      <c r="A225" s="1">
        <v>111998</v>
      </c>
      <c r="B225" s="1">
        <v>10</v>
      </c>
      <c r="C225" s="1">
        <v>17</v>
      </c>
      <c r="D225" s="2">
        <v>9.802</v>
      </c>
      <c r="E225" s="3">
        <v>4.5</v>
      </c>
      <c r="F225" s="9">
        <v>-25.82</v>
      </c>
    </row>
    <row r="226" spans="1:6" ht="15">
      <c r="A226" s="1">
        <v>111998</v>
      </c>
      <c r="B226" s="1">
        <v>10</v>
      </c>
      <c r="C226" s="1">
        <v>18</v>
      </c>
      <c r="D226" s="2">
        <v>9.847</v>
      </c>
      <c r="E226" s="3">
        <v>4.5</v>
      </c>
      <c r="F226" s="9">
        <v>-26.72</v>
      </c>
    </row>
    <row r="227" spans="1:6" ht="15">
      <c r="A227" s="1">
        <v>111998</v>
      </c>
      <c r="B227" s="1">
        <v>10</v>
      </c>
      <c r="C227" s="1">
        <v>19</v>
      </c>
      <c r="D227" s="2">
        <v>9.892</v>
      </c>
      <c r="E227" s="3">
        <v>3.3</v>
      </c>
      <c r="F227" s="9">
        <v>-34.31</v>
      </c>
    </row>
    <row r="228" spans="1:6" ht="15">
      <c r="A228" s="1">
        <v>111998</v>
      </c>
      <c r="B228" s="1">
        <v>10</v>
      </c>
      <c r="C228" s="1">
        <v>20</v>
      </c>
      <c r="D228" s="2">
        <v>9.925</v>
      </c>
      <c r="E228" s="3">
        <v>3.3</v>
      </c>
      <c r="F228" s="9">
        <v>-35.57</v>
      </c>
    </row>
    <row r="229" spans="1:6" ht="15">
      <c r="A229" s="1">
        <v>111998</v>
      </c>
      <c r="B229" s="1">
        <v>10</v>
      </c>
      <c r="C229" s="1">
        <v>21</v>
      </c>
      <c r="D229" s="2">
        <v>9.958</v>
      </c>
      <c r="E229" s="3">
        <v>3.3</v>
      </c>
      <c r="F229" s="9">
        <v>-36.6</v>
      </c>
    </row>
    <row r="230" spans="1:6" ht="15">
      <c r="A230" s="1">
        <v>111998</v>
      </c>
      <c r="B230" s="1">
        <v>10</v>
      </c>
      <c r="C230" s="1">
        <v>22</v>
      </c>
      <c r="D230" s="2">
        <v>9.991</v>
      </c>
      <c r="E230" s="3">
        <v>3.3</v>
      </c>
      <c r="F230" s="9">
        <v>-37.1</v>
      </c>
    </row>
    <row r="231" spans="1:6" ht="15">
      <c r="A231" s="1">
        <v>111998</v>
      </c>
      <c r="B231" s="1">
        <v>10</v>
      </c>
      <c r="C231" s="1">
        <v>23</v>
      </c>
      <c r="D231" s="2">
        <v>10.024</v>
      </c>
      <c r="E231" s="3">
        <v>3.3</v>
      </c>
      <c r="F231" s="9">
        <v>-36.81</v>
      </c>
    </row>
    <row r="232" spans="1:6" ht="15">
      <c r="A232" s="1">
        <v>111998</v>
      </c>
      <c r="B232" s="1">
        <v>10</v>
      </c>
      <c r="C232" s="1">
        <v>24</v>
      </c>
      <c r="D232" s="2">
        <v>10.057</v>
      </c>
      <c r="E232" s="3">
        <v>3.3</v>
      </c>
      <c r="F232" s="9">
        <v>-35.15</v>
      </c>
    </row>
    <row r="233" spans="1:6" ht="15">
      <c r="A233" s="1">
        <v>111998</v>
      </c>
      <c r="B233" s="1">
        <v>10</v>
      </c>
      <c r="C233" s="1">
        <v>25</v>
      </c>
      <c r="D233" s="2">
        <v>10.09</v>
      </c>
      <c r="E233" s="3">
        <v>3.3</v>
      </c>
      <c r="F233" s="9">
        <v>-32.93</v>
      </c>
    </row>
    <row r="234" spans="1:6" ht="15">
      <c r="A234" s="1">
        <v>111998</v>
      </c>
      <c r="B234" s="1">
        <v>10</v>
      </c>
      <c r="C234" s="1">
        <v>26</v>
      </c>
      <c r="D234" s="2">
        <v>10.123</v>
      </c>
      <c r="E234" s="3">
        <v>3.3</v>
      </c>
      <c r="F234" s="9">
        <v>-30.72</v>
      </c>
    </row>
    <row r="235" spans="1:6" ht="15">
      <c r="A235" s="1">
        <v>111998</v>
      </c>
      <c r="B235" s="1">
        <v>10</v>
      </c>
      <c r="C235" s="1">
        <v>27</v>
      </c>
      <c r="D235" s="2">
        <v>10.156</v>
      </c>
      <c r="E235" s="3">
        <v>3.3</v>
      </c>
      <c r="F235" s="9">
        <v>-28.24</v>
      </c>
    </row>
    <row r="236" spans="1:6" ht="15">
      <c r="A236" s="1">
        <v>111998</v>
      </c>
      <c r="B236" s="1">
        <v>10</v>
      </c>
      <c r="C236" s="1">
        <v>28</v>
      </c>
      <c r="D236" s="2">
        <v>10.189</v>
      </c>
      <c r="E236" s="3">
        <v>4.4</v>
      </c>
      <c r="F236" s="9">
        <v>-26.71</v>
      </c>
    </row>
    <row r="237" spans="1:6" ht="15">
      <c r="A237" s="1">
        <v>111998</v>
      </c>
      <c r="B237" s="1">
        <v>10</v>
      </c>
      <c r="C237" s="1">
        <v>29</v>
      </c>
      <c r="D237" s="2">
        <v>10.233</v>
      </c>
      <c r="E237" s="3">
        <v>4.5</v>
      </c>
      <c r="F237" s="9">
        <v>-25.59</v>
      </c>
    </row>
    <row r="238" spans="1:6" ht="15">
      <c r="A238" s="1">
        <v>111998</v>
      </c>
      <c r="B238" s="1">
        <v>11</v>
      </c>
      <c r="C238" s="1">
        <v>1</v>
      </c>
      <c r="D238" s="2">
        <v>10.278</v>
      </c>
      <c r="E238" s="3">
        <v>5.6</v>
      </c>
      <c r="F238" s="9">
        <v>-25.99</v>
      </c>
    </row>
    <row r="239" spans="1:6" ht="15">
      <c r="A239" s="1">
        <v>111998</v>
      </c>
      <c r="B239" s="1">
        <v>11</v>
      </c>
      <c r="C239" s="1">
        <v>2</v>
      </c>
      <c r="D239" s="2">
        <v>10.334</v>
      </c>
      <c r="E239" s="3">
        <v>4.1</v>
      </c>
      <c r="F239" s="9">
        <v>-26.02</v>
      </c>
    </row>
    <row r="240" spans="1:6" ht="15">
      <c r="A240" s="1">
        <v>111998</v>
      </c>
      <c r="B240" s="1">
        <v>11</v>
      </c>
      <c r="C240" s="1">
        <v>3</v>
      </c>
      <c r="D240" s="2">
        <v>10.375</v>
      </c>
      <c r="E240" s="3">
        <v>4.1</v>
      </c>
      <c r="F240" s="9">
        <v>-26.28</v>
      </c>
    </row>
    <row r="241" spans="1:6" ht="15">
      <c r="A241" s="1">
        <v>111998</v>
      </c>
      <c r="B241" s="1">
        <v>11</v>
      </c>
      <c r="C241" s="1">
        <v>4</v>
      </c>
      <c r="D241" s="2">
        <v>10.416</v>
      </c>
      <c r="E241" s="3">
        <v>4.1</v>
      </c>
      <c r="F241" s="9">
        <v>-26.35</v>
      </c>
    </row>
    <row r="242" spans="1:6" ht="15">
      <c r="A242" s="1">
        <v>111998</v>
      </c>
      <c r="B242" s="1">
        <v>11</v>
      </c>
      <c r="C242" s="1">
        <v>5</v>
      </c>
      <c r="D242" s="2">
        <v>10.457</v>
      </c>
      <c r="E242" s="3">
        <v>4.1</v>
      </c>
      <c r="F242" s="9">
        <v>-26.4</v>
      </c>
    </row>
    <row r="243" spans="1:6" ht="15">
      <c r="A243" s="1">
        <v>111998</v>
      </c>
      <c r="B243" s="1">
        <v>11</v>
      </c>
      <c r="C243" s="1">
        <v>6</v>
      </c>
      <c r="D243" s="2">
        <v>10.498</v>
      </c>
      <c r="E243" s="3">
        <v>4.1</v>
      </c>
      <c r="F243" s="9">
        <v>-26.5</v>
      </c>
    </row>
    <row r="244" spans="1:6" ht="15">
      <c r="A244" s="1">
        <v>111998</v>
      </c>
      <c r="B244" s="1">
        <v>11</v>
      </c>
      <c r="C244" s="1">
        <v>7</v>
      </c>
      <c r="D244" s="2">
        <v>10.539</v>
      </c>
      <c r="E244" s="3">
        <v>4.1</v>
      </c>
      <c r="F244" s="9">
        <v>-27.34</v>
      </c>
    </row>
    <row r="245" spans="1:6" ht="15">
      <c r="A245" s="1">
        <v>111998</v>
      </c>
      <c r="B245" s="1">
        <v>11</v>
      </c>
      <c r="C245" s="1">
        <v>8</v>
      </c>
      <c r="D245" s="2">
        <v>10.58</v>
      </c>
      <c r="E245" s="3">
        <v>4.1</v>
      </c>
      <c r="F245" s="9">
        <v>-28.5</v>
      </c>
    </row>
    <row r="246" spans="1:6" ht="15">
      <c r="A246" s="1">
        <v>111998</v>
      </c>
      <c r="B246" s="1">
        <v>11</v>
      </c>
      <c r="C246" s="1">
        <v>9</v>
      </c>
      <c r="D246" s="2">
        <v>10.621</v>
      </c>
      <c r="E246" s="3">
        <v>4.1</v>
      </c>
      <c r="F246" s="9">
        <v>-30.09</v>
      </c>
    </row>
    <row r="247" spans="1:6" ht="15">
      <c r="A247" s="1">
        <v>111998</v>
      </c>
      <c r="B247" s="1">
        <v>11</v>
      </c>
      <c r="C247" s="1">
        <v>10</v>
      </c>
      <c r="D247" s="2">
        <v>10.662</v>
      </c>
      <c r="E247" s="3">
        <v>4.1</v>
      </c>
      <c r="F247" s="9">
        <v>-31.55</v>
      </c>
    </row>
    <row r="248" spans="1:6" ht="15">
      <c r="A248" s="1">
        <v>111998</v>
      </c>
      <c r="B248" s="1">
        <v>11</v>
      </c>
      <c r="C248" s="1">
        <v>11</v>
      </c>
      <c r="D248" s="2">
        <v>10.703</v>
      </c>
      <c r="E248" s="3">
        <v>4.1</v>
      </c>
      <c r="F248" s="9">
        <v>-32.75</v>
      </c>
    </row>
    <row r="249" spans="1:6" ht="15">
      <c r="A249" s="1">
        <v>111998</v>
      </c>
      <c r="B249" s="1">
        <v>11</v>
      </c>
      <c r="C249" s="1">
        <v>12</v>
      </c>
      <c r="D249" s="2">
        <v>10.744</v>
      </c>
      <c r="E249" s="3">
        <v>4.5</v>
      </c>
      <c r="F249" s="9">
        <v>-33.18</v>
      </c>
    </row>
    <row r="250" spans="1:6" ht="15">
      <c r="A250" s="1">
        <v>111998</v>
      </c>
      <c r="B250" s="1">
        <v>11</v>
      </c>
      <c r="C250" s="1">
        <v>13</v>
      </c>
      <c r="D250" s="2">
        <v>10.789</v>
      </c>
      <c r="E250" s="3">
        <v>5.5</v>
      </c>
      <c r="F250" s="9">
        <v>-32.71</v>
      </c>
    </row>
    <row r="251" spans="1:6" ht="15">
      <c r="A251" s="1">
        <v>111998</v>
      </c>
      <c r="B251" s="1">
        <v>11</v>
      </c>
      <c r="C251" s="1">
        <v>14</v>
      </c>
      <c r="D251" s="2">
        <v>10.844</v>
      </c>
      <c r="E251" s="3">
        <v>5.5</v>
      </c>
      <c r="F251" s="9">
        <v>-31.96</v>
      </c>
    </row>
    <row r="252" spans="1:6" ht="15">
      <c r="A252" s="1">
        <v>111998</v>
      </c>
      <c r="B252" s="1">
        <v>11</v>
      </c>
      <c r="C252" s="1">
        <v>15</v>
      </c>
      <c r="D252" s="2">
        <v>10.899</v>
      </c>
      <c r="E252" s="3">
        <v>4.1</v>
      </c>
      <c r="F252" s="9">
        <v>-30.92</v>
      </c>
    </row>
    <row r="253" spans="1:6" ht="15">
      <c r="A253" s="1">
        <v>111998</v>
      </c>
      <c r="B253" s="1">
        <v>11</v>
      </c>
      <c r="C253" s="1">
        <v>16</v>
      </c>
      <c r="D253" s="2">
        <v>10.94</v>
      </c>
      <c r="E253" s="3">
        <v>4.1</v>
      </c>
      <c r="F253" s="9">
        <v>-30.09</v>
      </c>
    </row>
    <row r="254" spans="1:6" ht="15">
      <c r="A254" s="1">
        <v>111998</v>
      </c>
      <c r="B254" s="1">
        <v>11</v>
      </c>
      <c r="C254" s="1">
        <v>17</v>
      </c>
      <c r="D254" s="2">
        <v>10.981</v>
      </c>
      <c r="E254" s="3">
        <v>4.1</v>
      </c>
      <c r="F254" s="9">
        <v>-28.59</v>
      </c>
    </row>
    <row r="255" spans="1:6" ht="15">
      <c r="A255" s="1">
        <v>111998</v>
      </c>
      <c r="B255" s="1">
        <v>11</v>
      </c>
      <c r="C255" s="1">
        <v>18</v>
      </c>
      <c r="D255" s="2">
        <v>11.022</v>
      </c>
      <c r="E255" s="3">
        <v>4.1</v>
      </c>
      <c r="F255" s="9">
        <v>-27.66</v>
      </c>
    </row>
    <row r="256" spans="1:6" ht="15">
      <c r="A256" s="1">
        <v>111998</v>
      </c>
      <c r="B256" s="1">
        <v>11</v>
      </c>
      <c r="C256" s="1">
        <v>19</v>
      </c>
      <c r="D256" s="2">
        <v>11.063</v>
      </c>
      <c r="E256" s="3">
        <v>4.1</v>
      </c>
      <c r="F256" s="9">
        <v>-26.12</v>
      </c>
    </row>
    <row r="257" spans="1:6" ht="15">
      <c r="A257" s="1">
        <v>111998</v>
      </c>
      <c r="B257" s="1">
        <v>11</v>
      </c>
      <c r="C257" s="1">
        <v>20</v>
      </c>
      <c r="D257" s="2">
        <v>11.104</v>
      </c>
      <c r="E257" s="3">
        <v>4.1</v>
      </c>
      <c r="F257" s="9">
        <v>-26.18</v>
      </c>
    </row>
    <row r="258" spans="1:6" ht="15">
      <c r="A258" s="1">
        <v>111998</v>
      </c>
      <c r="B258" s="1">
        <v>11</v>
      </c>
      <c r="C258" s="1">
        <v>21</v>
      </c>
      <c r="D258" s="2">
        <v>11.145</v>
      </c>
      <c r="E258" s="3">
        <v>4.1</v>
      </c>
      <c r="F258" s="9">
        <v>-26.43</v>
      </c>
    </row>
    <row r="259" spans="1:6" ht="15">
      <c r="A259" s="1">
        <v>111998</v>
      </c>
      <c r="B259" s="1">
        <v>11</v>
      </c>
      <c r="C259" s="1">
        <v>22</v>
      </c>
      <c r="D259" s="2">
        <v>11.186</v>
      </c>
      <c r="E259" s="3">
        <v>4.1</v>
      </c>
      <c r="F259" s="9">
        <v>-27.22</v>
      </c>
    </row>
    <row r="260" spans="1:6" ht="15">
      <c r="A260" s="1">
        <v>111998</v>
      </c>
      <c r="B260" s="1">
        <v>11</v>
      </c>
      <c r="C260" s="1">
        <v>23</v>
      </c>
      <c r="D260" s="2">
        <v>11.227</v>
      </c>
      <c r="E260" s="3">
        <v>4.5</v>
      </c>
      <c r="F260" s="9">
        <v>-27.91</v>
      </c>
    </row>
    <row r="261" spans="1:6" ht="15">
      <c r="A261" s="1">
        <v>111998</v>
      </c>
      <c r="B261" s="1">
        <v>11</v>
      </c>
      <c r="C261" s="1">
        <v>24</v>
      </c>
      <c r="D261" s="2">
        <v>11.272</v>
      </c>
      <c r="E261" s="3">
        <v>5.6</v>
      </c>
      <c r="F261" s="9">
        <v>-28.67</v>
      </c>
    </row>
    <row r="262" spans="1:6" ht="15">
      <c r="A262" s="1">
        <v>112098</v>
      </c>
      <c r="B262" s="1">
        <v>12</v>
      </c>
      <c r="C262" s="1">
        <v>1</v>
      </c>
      <c r="D262" s="2">
        <v>11.328</v>
      </c>
      <c r="E262" s="3">
        <v>4.7</v>
      </c>
      <c r="F262" s="9">
        <v>-30.8</v>
      </c>
    </row>
    <row r="263" spans="1:6" ht="15">
      <c r="A263" s="1">
        <v>112098</v>
      </c>
      <c r="B263" s="1">
        <v>12</v>
      </c>
      <c r="C263" s="1">
        <v>2</v>
      </c>
      <c r="D263" s="2">
        <v>11.375</v>
      </c>
      <c r="E263" s="3">
        <v>3.7</v>
      </c>
      <c r="F263" s="9">
        <v>-31.44</v>
      </c>
    </row>
    <row r="264" spans="1:6" ht="15">
      <c r="A264" s="1">
        <v>112098</v>
      </c>
      <c r="B264" s="1">
        <v>12</v>
      </c>
      <c r="C264" s="1">
        <v>3</v>
      </c>
      <c r="D264" s="2">
        <v>11.412</v>
      </c>
      <c r="E264" s="3">
        <v>3.7</v>
      </c>
      <c r="F264" s="9">
        <v>-31.43</v>
      </c>
    </row>
    <row r="265" spans="1:6" ht="15">
      <c r="A265" s="1">
        <v>112098</v>
      </c>
      <c r="B265" s="1">
        <v>12</v>
      </c>
      <c r="C265" s="1">
        <v>4</v>
      </c>
      <c r="D265" s="2">
        <v>11.449</v>
      </c>
      <c r="E265" s="3">
        <v>3.7</v>
      </c>
      <c r="F265" s="9">
        <v>-32.27</v>
      </c>
    </row>
    <row r="266" spans="1:6" ht="15">
      <c r="A266" s="1">
        <v>112098</v>
      </c>
      <c r="B266" s="1">
        <v>12</v>
      </c>
      <c r="C266" s="1">
        <v>5</v>
      </c>
      <c r="D266" s="2">
        <v>11.486</v>
      </c>
      <c r="E266" s="3">
        <v>3.7</v>
      </c>
      <c r="F266" s="9">
        <v>-31.84</v>
      </c>
    </row>
    <row r="267" spans="1:6" ht="15">
      <c r="A267" s="1">
        <v>112098</v>
      </c>
      <c r="B267" s="1">
        <v>12</v>
      </c>
      <c r="C267" s="1">
        <v>6</v>
      </c>
      <c r="D267" s="2">
        <v>11.523</v>
      </c>
      <c r="E267" s="3">
        <v>3.7</v>
      </c>
      <c r="F267" s="9">
        <v>-31.3</v>
      </c>
    </row>
    <row r="268" spans="1:6" ht="15">
      <c r="A268" s="1">
        <v>112098</v>
      </c>
      <c r="B268" s="1">
        <v>12</v>
      </c>
      <c r="C268" s="1">
        <v>7</v>
      </c>
      <c r="D268" s="2">
        <v>11.56</v>
      </c>
      <c r="E268" s="3">
        <v>3.7</v>
      </c>
      <c r="F268" s="9">
        <v>-30.34</v>
      </c>
    </row>
    <row r="269" spans="1:6" ht="15">
      <c r="A269" s="1">
        <v>112098</v>
      </c>
      <c r="B269" s="1">
        <v>12</v>
      </c>
      <c r="C269" s="1">
        <v>8</v>
      </c>
      <c r="D269" s="2">
        <v>11.597</v>
      </c>
      <c r="E269" s="3">
        <v>3.7</v>
      </c>
      <c r="F269" s="9">
        <v>-29.14</v>
      </c>
    </row>
    <row r="270" spans="1:6" ht="15">
      <c r="A270" s="1">
        <v>112098</v>
      </c>
      <c r="B270" s="1">
        <v>12</v>
      </c>
      <c r="C270" s="1">
        <v>9</v>
      </c>
      <c r="D270" s="2">
        <v>11.634</v>
      </c>
      <c r="E270" s="3">
        <v>3.5</v>
      </c>
      <c r="F270" s="9">
        <v>-27.54</v>
      </c>
    </row>
    <row r="271" spans="1:6" ht="15">
      <c r="A271" s="1">
        <v>112098</v>
      </c>
      <c r="B271" s="1">
        <v>12</v>
      </c>
      <c r="C271" s="1">
        <v>10</v>
      </c>
      <c r="D271" s="2">
        <v>11.669</v>
      </c>
      <c r="E271" s="3">
        <v>4.7</v>
      </c>
      <c r="F271" s="9">
        <v>-26.81</v>
      </c>
    </row>
    <row r="272" spans="1:6" ht="15">
      <c r="A272" s="1">
        <v>112098</v>
      </c>
      <c r="B272" s="1">
        <v>12</v>
      </c>
      <c r="C272" s="1">
        <v>11</v>
      </c>
      <c r="D272" s="2">
        <v>11.716</v>
      </c>
      <c r="E272" s="3">
        <v>4.7</v>
      </c>
      <c r="F272" s="9">
        <v>-26.18</v>
      </c>
    </row>
    <row r="273" spans="1:6" ht="15">
      <c r="A273" s="1">
        <v>112098</v>
      </c>
      <c r="B273" s="1">
        <v>12</v>
      </c>
      <c r="C273" s="1">
        <v>12</v>
      </c>
      <c r="D273" s="2">
        <v>11.763</v>
      </c>
      <c r="E273" s="3">
        <v>3.7</v>
      </c>
      <c r="F273" s="9">
        <v>-26.71</v>
      </c>
    </row>
    <row r="274" spans="1:6" ht="15">
      <c r="A274" s="1">
        <v>112098</v>
      </c>
      <c r="B274" s="1">
        <v>12</v>
      </c>
      <c r="C274" s="1">
        <v>13</v>
      </c>
      <c r="D274" s="2">
        <v>11.8</v>
      </c>
      <c r="E274" s="3">
        <v>3.7</v>
      </c>
      <c r="F274" s="9">
        <v>-27.02</v>
      </c>
    </row>
    <row r="275" spans="1:6" ht="15">
      <c r="A275" s="1">
        <v>112098</v>
      </c>
      <c r="B275" s="1">
        <v>12</v>
      </c>
      <c r="C275" s="1">
        <v>14</v>
      </c>
      <c r="D275" s="2">
        <v>11.837</v>
      </c>
      <c r="E275" s="3">
        <v>3.7</v>
      </c>
      <c r="F275" s="9">
        <v>-27</v>
      </c>
    </row>
    <row r="276" spans="1:6" ht="15">
      <c r="A276" s="1">
        <v>112098</v>
      </c>
      <c r="B276" s="1">
        <v>12</v>
      </c>
      <c r="C276" s="1">
        <v>15</v>
      </c>
      <c r="D276" s="2">
        <v>11.874</v>
      </c>
      <c r="E276" s="3">
        <v>3.7</v>
      </c>
      <c r="F276" s="9">
        <v>-26.44</v>
      </c>
    </row>
    <row r="277" spans="1:6" ht="15">
      <c r="A277" s="1">
        <v>112098</v>
      </c>
      <c r="B277" s="1">
        <v>12</v>
      </c>
      <c r="C277" s="1">
        <v>16</v>
      </c>
      <c r="D277" s="2">
        <v>11.911</v>
      </c>
      <c r="E277" s="3">
        <v>3.7</v>
      </c>
      <c r="F277" s="9">
        <v>-26</v>
      </c>
    </row>
    <row r="278" spans="1:6" ht="15">
      <c r="A278" s="1">
        <v>112098</v>
      </c>
      <c r="B278" s="1">
        <v>12</v>
      </c>
      <c r="C278" s="1">
        <v>17</v>
      </c>
      <c r="D278" s="2">
        <v>11.948</v>
      </c>
      <c r="E278" s="3">
        <v>3.7</v>
      </c>
      <c r="F278" s="9">
        <v>-25.74</v>
      </c>
    </row>
    <row r="279" spans="1:6" ht="15">
      <c r="A279" s="1">
        <v>112098</v>
      </c>
      <c r="B279" s="1">
        <v>12</v>
      </c>
      <c r="C279" s="1">
        <v>18</v>
      </c>
      <c r="D279" s="2">
        <v>11.985</v>
      </c>
      <c r="E279" s="3">
        <v>3.5</v>
      </c>
      <c r="F279" s="9">
        <v>-25.88</v>
      </c>
    </row>
    <row r="280" spans="1:6" ht="15">
      <c r="A280" s="1">
        <v>112098</v>
      </c>
      <c r="B280" s="1">
        <v>12</v>
      </c>
      <c r="C280" s="1">
        <v>19</v>
      </c>
      <c r="D280" s="2">
        <v>12.02</v>
      </c>
      <c r="E280" s="3">
        <v>4.5</v>
      </c>
      <c r="F280" s="9">
        <v>-26.53</v>
      </c>
    </row>
    <row r="281" spans="1:6" ht="15">
      <c r="A281" s="1">
        <v>112098</v>
      </c>
      <c r="B281" s="1">
        <v>12</v>
      </c>
      <c r="C281" s="1">
        <v>20</v>
      </c>
      <c r="D281" s="2">
        <v>12.065</v>
      </c>
      <c r="E281" s="3">
        <v>4.5</v>
      </c>
      <c r="F281" s="9">
        <v>-29.31</v>
      </c>
    </row>
    <row r="282" spans="1:6" ht="15">
      <c r="A282" s="1">
        <v>112098</v>
      </c>
      <c r="B282" s="1">
        <v>12</v>
      </c>
      <c r="C282" s="1">
        <v>21</v>
      </c>
      <c r="D282" s="2">
        <v>12.11</v>
      </c>
      <c r="E282" s="3">
        <v>3.7</v>
      </c>
      <c r="F282" s="9">
        <v>-31.09</v>
      </c>
    </row>
    <row r="283" spans="1:6" ht="15">
      <c r="A283" s="1">
        <v>112098</v>
      </c>
      <c r="B283" s="1">
        <v>12</v>
      </c>
      <c r="C283" s="1">
        <v>22</v>
      </c>
      <c r="D283" s="2">
        <v>12.147</v>
      </c>
      <c r="E283" s="3">
        <v>3.7</v>
      </c>
      <c r="F283" s="9">
        <v>-33.58</v>
      </c>
    </row>
    <row r="284" spans="1:6" ht="15">
      <c r="A284" s="1">
        <v>112098</v>
      </c>
      <c r="B284" s="1">
        <v>12</v>
      </c>
      <c r="C284" s="1">
        <v>23</v>
      </c>
      <c r="D284" s="2">
        <v>12.184</v>
      </c>
      <c r="E284" s="3">
        <v>3.7</v>
      </c>
      <c r="F284" s="9">
        <v>-35.06</v>
      </c>
    </row>
    <row r="285" spans="1:6" ht="15">
      <c r="A285" s="1">
        <v>112098</v>
      </c>
      <c r="B285" s="1">
        <v>12</v>
      </c>
      <c r="C285" s="1">
        <v>24</v>
      </c>
      <c r="D285" s="2">
        <v>12.221</v>
      </c>
      <c r="E285" s="3">
        <v>3.7</v>
      </c>
      <c r="F285" s="9">
        <v>-35.67</v>
      </c>
    </row>
    <row r="286" spans="1:6" ht="15">
      <c r="A286" s="1">
        <v>112098</v>
      </c>
      <c r="B286" s="1">
        <v>12</v>
      </c>
      <c r="C286" s="1">
        <v>25</v>
      </c>
      <c r="D286" s="2">
        <v>12.258</v>
      </c>
      <c r="E286" s="3">
        <v>3.5</v>
      </c>
      <c r="F286" s="9">
        <v>-35.57</v>
      </c>
    </row>
    <row r="287" spans="1:6" ht="15">
      <c r="A287" s="1">
        <v>112098</v>
      </c>
      <c r="B287" s="1">
        <v>12</v>
      </c>
      <c r="C287" s="1">
        <v>26</v>
      </c>
      <c r="D287" s="2">
        <v>12.293</v>
      </c>
      <c r="E287" s="3">
        <v>3</v>
      </c>
      <c r="F287" s="9">
        <v>-35</v>
      </c>
    </row>
    <row r="288" spans="1:6" ht="15">
      <c r="A288" s="1">
        <v>112098</v>
      </c>
      <c r="B288" s="1">
        <v>12</v>
      </c>
      <c r="C288" s="1">
        <v>27</v>
      </c>
      <c r="D288" s="2">
        <v>12.323</v>
      </c>
      <c r="E288" s="3">
        <v>4.5</v>
      </c>
      <c r="F288" s="9">
        <v>-34.39</v>
      </c>
    </row>
    <row r="289" spans="1:6" ht="15">
      <c r="A289" s="1">
        <v>112098</v>
      </c>
      <c r="B289" s="1">
        <v>13</v>
      </c>
      <c r="C289" s="1">
        <v>1</v>
      </c>
      <c r="D289" s="2">
        <v>12.368</v>
      </c>
      <c r="E289" s="3">
        <v>5.2</v>
      </c>
      <c r="F289" s="9">
        <v>-31.58</v>
      </c>
    </row>
    <row r="290" spans="1:6" ht="15">
      <c r="A290" s="1">
        <v>112098</v>
      </c>
      <c r="B290" s="1">
        <v>13</v>
      </c>
      <c r="C290" s="1">
        <v>2</v>
      </c>
      <c r="D290" s="2">
        <v>12.42</v>
      </c>
      <c r="E290" s="3">
        <v>3.8</v>
      </c>
      <c r="F290" s="9">
        <v>-30.51</v>
      </c>
    </row>
    <row r="291" spans="1:6" ht="15">
      <c r="A291" s="1">
        <v>112098</v>
      </c>
      <c r="B291" s="1">
        <v>13</v>
      </c>
      <c r="C291" s="1">
        <v>3</v>
      </c>
      <c r="D291" s="2">
        <v>12.458</v>
      </c>
      <c r="E291" s="3">
        <v>3.8</v>
      </c>
      <c r="F291" s="9">
        <v>-29.47</v>
      </c>
    </row>
    <row r="292" spans="1:6" ht="15">
      <c r="A292" s="1">
        <v>112098</v>
      </c>
      <c r="B292" s="1">
        <v>13</v>
      </c>
      <c r="C292" s="1">
        <v>4</v>
      </c>
      <c r="D292" s="2">
        <v>12.496</v>
      </c>
      <c r="E292" s="3">
        <v>3.8</v>
      </c>
      <c r="F292" s="9">
        <v>-29.09</v>
      </c>
    </row>
    <row r="293" spans="1:6" ht="15">
      <c r="A293" s="1">
        <v>112098</v>
      </c>
      <c r="B293" s="1">
        <v>13</v>
      </c>
      <c r="C293" s="1">
        <v>5</v>
      </c>
      <c r="D293" s="2">
        <v>12.534</v>
      </c>
      <c r="E293" s="3">
        <v>3.8</v>
      </c>
      <c r="F293" s="9">
        <v>-27.83</v>
      </c>
    </row>
    <row r="294" spans="1:6" ht="15">
      <c r="A294" s="1">
        <v>112098</v>
      </c>
      <c r="B294" s="1">
        <v>13</v>
      </c>
      <c r="C294" s="1">
        <v>6</v>
      </c>
      <c r="D294" s="2">
        <v>12.572</v>
      </c>
      <c r="E294" s="3">
        <v>3.8</v>
      </c>
      <c r="F294" s="9">
        <v>-28.1</v>
      </c>
    </row>
    <row r="295" spans="1:6" ht="15">
      <c r="A295" s="1">
        <v>112098</v>
      </c>
      <c r="B295" s="1">
        <v>13</v>
      </c>
      <c r="C295" s="1">
        <v>7</v>
      </c>
      <c r="D295" s="2">
        <v>12.61</v>
      </c>
      <c r="E295" s="3">
        <v>3.8</v>
      </c>
      <c r="F295" s="9">
        <v>-27.96</v>
      </c>
    </row>
    <row r="296" spans="1:6" ht="15">
      <c r="A296" s="1">
        <v>112098</v>
      </c>
      <c r="B296" s="1">
        <v>13</v>
      </c>
      <c r="C296" s="1">
        <v>8</v>
      </c>
      <c r="D296" s="2">
        <v>12.648</v>
      </c>
      <c r="E296" s="3">
        <v>3.8</v>
      </c>
      <c r="F296" s="9">
        <v>-27.74</v>
      </c>
    </row>
    <row r="297" spans="1:6" ht="15">
      <c r="A297" s="1">
        <v>112098</v>
      </c>
      <c r="B297" s="1">
        <v>13</v>
      </c>
      <c r="C297" s="1">
        <v>9</v>
      </c>
      <c r="D297" s="2">
        <v>12.686</v>
      </c>
      <c r="E297" s="3">
        <v>3.8</v>
      </c>
      <c r="F297" s="9">
        <v>-27.29</v>
      </c>
    </row>
    <row r="298" spans="1:6" ht="15">
      <c r="A298" s="1">
        <v>112098</v>
      </c>
      <c r="B298" s="1">
        <v>13</v>
      </c>
      <c r="C298" s="1">
        <v>10</v>
      </c>
      <c r="D298" s="2">
        <v>12.724</v>
      </c>
      <c r="E298" s="3">
        <v>4</v>
      </c>
      <c r="F298" s="9">
        <v>-26.87</v>
      </c>
    </row>
    <row r="299" spans="1:6" ht="15">
      <c r="A299" s="1">
        <v>112098</v>
      </c>
      <c r="B299" s="1">
        <v>13</v>
      </c>
      <c r="C299" s="1">
        <v>11</v>
      </c>
      <c r="D299" s="2">
        <v>12.764</v>
      </c>
      <c r="E299" s="3">
        <v>5</v>
      </c>
      <c r="F299" s="9">
        <v>-33.43</v>
      </c>
    </row>
    <row r="300" spans="1:6" ht="15">
      <c r="A300" s="1">
        <v>112098</v>
      </c>
      <c r="B300" s="1">
        <v>13</v>
      </c>
      <c r="C300" s="1">
        <v>12</v>
      </c>
      <c r="D300" s="2">
        <v>12.814</v>
      </c>
      <c r="E300" s="3">
        <v>5</v>
      </c>
      <c r="F300" s="9">
        <v>-32.76</v>
      </c>
    </row>
    <row r="301" spans="1:6" ht="15">
      <c r="A301" s="1">
        <v>112098</v>
      </c>
      <c r="B301" s="1">
        <v>13</v>
      </c>
      <c r="C301" s="1">
        <v>13</v>
      </c>
      <c r="D301" s="2">
        <v>12.864</v>
      </c>
      <c r="E301" s="3">
        <v>3.7</v>
      </c>
      <c r="F301" s="9">
        <v>-31.86</v>
      </c>
    </row>
    <row r="302" spans="1:6" ht="15">
      <c r="A302" s="1">
        <v>112098</v>
      </c>
      <c r="B302" s="1">
        <v>13</v>
      </c>
      <c r="C302" s="1">
        <v>14</v>
      </c>
      <c r="D302" s="2">
        <v>12.901</v>
      </c>
      <c r="E302" s="3">
        <v>3.7</v>
      </c>
      <c r="F302" s="9">
        <v>-30.71</v>
      </c>
    </row>
    <row r="303" spans="1:6" ht="15">
      <c r="A303" s="1">
        <v>112098</v>
      </c>
      <c r="B303" s="1">
        <v>13</v>
      </c>
      <c r="C303" s="1">
        <v>15</v>
      </c>
      <c r="D303" s="2">
        <v>12.938</v>
      </c>
      <c r="E303" s="3">
        <v>3.7</v>
      </c>
      <c r="F303" s="9">
        <v>-29.71</v>
      </c>
    </row>
    <row r="304" spans="1:6" ht="15">
      <c r="A304" s="1">
        <v>112098</v>
      </c>
      <c r="B304" s="1">
        <v>13</v>
      </c>
      <c r="C304" s="1">
        <v>16</v>
      </c>
      <c r="D304" s="2">
        <v>12.975</v>
      </c>
      <c r="E304" s="3">
        <v>3.7</v>
      </c>
      <c r="F304" s="9">
        <v>-28.56</v>
      </c>
    </row>
    <row r="305" spans="1:6" ht="15">
      <c r="A305" s="1">
        <v>112098</v>
      </c>
      <c r="B305" s="1">
        <v>13</v>
      </c>
      <c r="C305" s="1">
        <v>17</v>
      </c>
      <c r="D305" s="2">
        <v>13.012</v>
      </c>
      <c r="E305" s="3">
        <v>3.7</v>
      </c>
      <c r="F305" s="9">
        <v>-27.89</v>
      </c>
    </row>
    <row r="306" spans="1:6" ht="15">
      <c r="A306" s="1">
        <v>112098</v>
      </c>
      <c r="B306" s="1">
        <v>13</v>
      </c>
      <c r="C306" s="1">
        <v>18</v>
      </c>
      <c r="D306" s="2">
        <v>13.049</v>
      </c>
      <c r="E306" s="3">
        <v>3.7</v>
      </c>
      <c r="F306" s="9">
        <v>-27.86</v>
      </c>
    </row>
    <row r="307" spans="1:6" ht="15">
      <c r="A307" s="1">
        <v>112098</v>
      </c>
      <c r="B307" s="1">
        <v>13</v>
      </c>
      <c r="C307" s="1">
        <v>19</v>
      </c>
      <c r="D307" s="2">
        <v>13.086</v>
      </c>
      <c r="E307" s="3">
        <v>3.7</v>
      </c>
      <c r="F307" s="9">
        <v>-27.86</v>
      </c>
    </row>
    <row r="308" spans="1:6" ht="15">
      <c r="A308" s="1">
        <v>112098</v>
      </c>
      <c r="B308" s="1">
        <v>13</v>
      </c>
      <c r="C308" s="1">
        <v>20</v>
      </c>
      <c r="D308" s="2">
        <v>13.123</v>
      </c>
      <c r="E308" s="3">
        <v>3.7</v>
      </c>
      <c r="F308" s="9">
        <v>-27.82</v>
      </c>
    </row>
    <row r="309" spans="1:6" ht="15">
      <c r="A309" s="1">
        <v>112098</v>
      </c>
      <c r="B309" s="1">
        <v>13</v>
      </c>
      <c r="C309" s="1">
        <v>21</v>
      </c>
      <c r="D309" s="2">
        <v>13.16</v>
      </c>
      <c r="E309" s="3">
        <v>3.7</v>
      </c>
      <c r="F309" s="9">
        <v>-28.56</v>
      </c>
    </row>
    <row r="310" spans="1:6" ht="15">
      <c r="A310" s="1">
        <v>112098</v>
      </c>
      <c r="B310" s="1">
        <v>13</v>
      </c>
      <c r="C310" s="1">
        <v>22</v>
      </c>
      <c r="D310" s="2">
        <v>13.197</v>
      </c>
      <c r="E310" s="3">
        <v>3.7</v>
      </c>
      <c r="F310" s="9">
        <v>-32.03</v>
      </c>
    </row>
    <row r="311" spans="1:6" ht="15">
      <c r="A311" s="1">
        <v>112098</v>
      </c>
      <c r="B311" s="1">
        <v>13</v>
      </c>
      <c r="C311" s="1">
        <v>23</v>
      </c>
      <c r="D311" s="2">
        <v>13.234</v>
      </c>
      <c r="E311" s="3">
        <v>3.7</v>
      </c>
      <c r="F311" s="9">
        <v>-32.52</v>
      </c>
    </row>
    <row r="312" spans="1:6" ht="15">
      <c r="A312" s="1">
        <v>112098</v>
      </c>
      <c r="B312" s="1">
        <v>13</v>
      </c>
      <c r="C312" s="1">
        <v>24</v>
      </c>
      <c r="D312" s="2">
        <v>13.271</v>
      </c>
      <c r="E312" s="3">
        <v>3.7</v>
      </c>
      <c r="F312" s="9">
        <v>-32.69</v>
      </c>
    </row>
    <row r="313" spans="1:6" ht="15">
      <c r="A313" s="1">
        <v>112098</v>
      </c>
      <c r="B313" s="1">
        <v>13</v>
      </c>
      <c r="C313" s="1">
        <v>25</v>
      </c>
      <c r="D313" s="2">
        <v>13.308</v>
      </c>
      <c r="E313" s="3">
        <v>4</v>
      </c>
      <c r="F313" s="9">
        <v>-32.31</v>
      </c>
    </row>
    <row r="314" spans="1:6" ht="15">
      <c r="A314" s="1">
        <v>112098</v>
      </c>
      <c r="B314" s="1">
        <v>13</v>
      </c>
      <c r="C314" s="1">
        <v>26</v>
      </c>
      <c r="D314" s="2">
        <v>13.348</v>
      </c>
      <c r="E314" s="3">
        <v>5</v>
      </c>
      <c r="F314" s="9">
        <v>-31.18</v>
      </c>
    </row>
    <row r="315" spans="1:6" ht="15">
      <c r="A315" s="1">
        <v>112398</v>
      </c>
      <c r="B315" s="1">
        <v>14</v>
      </c>
      <c r="C315" s="1">
        <v>1</v>
      </c>
      <c r="D315" s="2">
        <v>13.398</v>
      </c>
      <c r="E315" s="3">
        <v>5.5</v>
      </c>
      <c r="F315" s="9">
        <v>-26.9</v>
      </c>
    </row>
    <row r="316" spans="1:6" ht="15">
      <c r="A316" s="1">
        <v>112398</v>
      </c>
      <c r="B316" s="1">
        <v>14</v>
      </c>
      <c r="C316" s="1">
        <v>2</v>
      </c>
      <c r="D316" s="2">
        <v>13.453</v>
      </c>
      <c r="E316" s="3">
        <v>4.5</v>
      </c>
      <c r="F316" s="9">
        <v>-27.72</v>
      </c>
    </row>
    <row r="317" spans="1:6" ht="15">
      <c r="A317" s="1">
        <v>112398</v>
      </c>
      <c r="B317" s="1">
        <v>14</v>
      </c>
      <c r="C317" s="1">
        <v>3</v>
      </c>
      <c r="D317" s="2">
        <v>13.498</v>
      </c>
      <c r="E317" s="3">
        <v>4.5</v>
      </c>
      <c r="F317" s="9">
        <v>-29.7</v>
      </c>
    </row>
    <row r="318" spans="1:6" ht="15">
      <c r="A318" s="1">
        <v>112398</v>
      </c>
      <c r="B318" s="1">
        <v>14</v>
      </c>
      <c r="C318" s="1">
        <v>4</v>
      </c>
      <c r="D318" s="2">
        <v>13.543</v>
      </c>
      <c r="E318" s="3">
        <v>4.5</v>
      </c>
      <c r="F318" s="9">
        <v>-30.97</v>
      </c>
    </row>
    <row r="319" spans="1:6" ht="15">
      <c r="A319" s="1">
        <v>112398</v>
      </c>
      <c r="B319" s="1">
        <v>14</v>
      </c>
      <c r="C319" s="1">
        <v>5</v>
      </c>
      <c r="D319" s="2">
        <v>13.588</v>
      </c>
      <c r="E319" s="3">
        <v>5.5</v>
      </c>
      <c r="F319" s="9">
        <v>-31.68</v>
      </c>
    </row>
    <row r="320" spans="1:6" ht="15">
      <c r="A320" s="1">
        <v>112398</v>
      </c>
      <c r="B320" s="1">
        <v>14</v>
      </c>
      <c r="C320" s="1">
        <v>6</v>
      </c>
      <c r="D320" s="2">
        <v>13.643</v>
      </c>
      <c r="E320" s="3">
        <v>5.5</v>
      </c>
      <c r="F320" s="9">
        <v>-32.04</v>
      </c>
    </row>
    <row r="321" spans="1:6" ht="15">
      <c r="A321" s="1">
        <v>112398</v>
      </c>
      <c r="B321" s="1">
        <v>14</v>
      </c>
      <c r="C321" s="1">
        <v>7</v>
      </c>
      <c r="D321" s="2">
        <v>13.698</v>
      </c>
      <c r="E321" s="3">
        <v>4</v>
      </c>
      <c r="F321" s="9">
        <v>-31.2</v>
      </c>
    </row>
    <row r="322" spans="1:6" ht="15">
      <c r="A322" s="1">
        <v>112398</v>
      </c>
      <c r="B322" s="1">
        <v>14</v>
      </c>
      <c r="C322" s="1">
        <v>8</v>
      </c>
      <c r="D322" s="2">
        <v>13.738</v>
      </c>
      <c r="E322" s="3">
        <v>4</v>
      </c>
      <c r="F322" s="9">
        <v>-29.76</v>
      </c>
    </row>
    <row r="323" spans="1:6" ht="15">
      <c r="A323" s="1">
        <v>112398</v>
      </c>
      <c r="B323" s="1">
        <v>14</v>
      </c>
      <c r="C323" s="1">
        <v>9</v>
      </c>
      <c r="D323" s="2">
        <v>13.778</v>
      </c>
      <c r="E323" s="3">
        <v>4</v>
      </c>
      <c r="F323" s="9">
        <v>-29.25</v>
      </c>
    </row>
    <row r="324" spans="1:6" ht="15">
      <c r="A324" s="1">
        <v>112398</v>
      </c>
      <c r="B324" s="1">
        <v>14</v>
      </c>
      <c r="C324" s="1">
        <v>10</v>
      </c>
      <c r="D324" s="2">
        <v>13.818</v>
      </c>
      <c r="E324" s="3">
        <v>4</v>
      </c>
      <c r="F324" s="9">
        <v>-28.39</v>
      </c>
    </row>
    <row r="325" spans="1:6" ht="15">
      <c r="A325" s="1">
        <v>112398</v>
      </c>
      <c r="B325" s="1">
        <v>14</v>
      </c>
      <c r="C325" s="1">
        <v>11</v>
      </c>
      <c r="D325" s="2">
        <v>13.858</v>
      </c>
      <c r="E325" s="3">
        <v>4</v>
      </c>
      <c r="F325" s="9">
        <v>-27.66</v>
      </c>
    </row>
    <row r="326" spans="1:6" ht="15">
      <c r="A326" s="1">
        <v>112398</v>
      </c>
      <c r="B326" s="1">
        <v>14</v>
      </c>
      <c r="C326" s="1">
        <v>12</v>
      </c>
      <c r="D326" s="2">
        <v>13.898</v>
      </c>
      <c r="E326" s="3">
        <v>4</v>
      </c>
      <c r="F326" s="9">
        <v>-26.72</v>
      </c>
    </row>
    <row r="327" spans="1:6" ht="15">
      <c r="A327" s="1">
        <v>112398</v>
      </c>
      <c r="B327" s="1">
        <v>14</v>
      </c>
      <c r="C327" s="1">
        <v>13</v>
      </c>
      <c r="D327" s="2">
        <v>13.938</v>
      </c>
      <c r="E327" s="3">
        <v>4</v>
      </c>
      <c r="F327" s="9">
        <v>-25.75</v>
      </c>
    </row>
    <row r="328" spans="1:6" ht="15">
      <c r="A328" s="1">
        <v>112398</v>
      </c>
      <c r="B328" s="1">
        <v>14</v>
      </c>
      <c r="C328" s="1">
        <v>14</v>
      </c>
      <c r="D328" s="2">
        <v>13.978</v>
      </c>
      <c r="E328" s="3">
        <v>4</v>
      </c>
      <c r="F328" s="9">
        <v>-25.46</v>
      </c>
    </row>
    <row r="329" spans="1:6" ht="15">
      <c r="A329" s="1">
        <v>112398</v>
      </c>
      <c r="B329" s="1">
        <v>14</v>
      </c>
      <c r="C329" s="1">
        <v>15</v>
      </c>
      <c r="D329" s="2">
        <v>14.018</v>
      </c>
      <c r="E329" s="3">
        <v>4</v>
      </c>
      <c r="F329" s="9">
        <v>-26.22</v>
      </c>
    </row>
    <row r="330" spans="1:6" ht="15">
      <c r="A330" s="1">
        <v>112398</v>
      </c>
      <c r="B330" s="1">
        <v>14</v>
      </c>
      <c r="C330" s="1">
        <v>16</v>
      </c>
      <c r="D330" s="2">
        <v>14.058</v>
      </c>
      <c r="E330" s="3">
        <v>4</v>
      </c>
      <c r="F330" s="9">
        <v>-27.39</v>
      </c>
    </row>
    <row r="331" spans="1:6" ht="15">
      <c r="A331" s="1">
        <v>112398</v>
      </c>
      <c r="B331" s="1">
        <v>14</v>
      </c>
      <c r="C331" s="1">
        <v>17</v>
      </c>
      <c r="D331" s="2">
        <v>14.098</v>
      </c>
      <c r="E331" s="3">
        <v>4</v>
      </c>
      <c r="F331" s="9">
        <v>-28.86</v>
      </c>
    </row>
    <row r="332" spans="1:6" ht="15">
      <c r="A332" s="1">
        <v>112398</v>
      </c>
      <c r="B332" s="1">
        <v>14</v>
      </c>
      <c r="C332" s="1">
        <v>18</v>
      </c>
      <c r="D332" s="2">
        <v>14.138</v>
      </c>
      <c r="E332" s="3">
        <v>4</v>
      </c>
      <c r="F332" s="9">
        <v>-30.58</v>
      </c>
    </row>
    <row r="333" spans="1:6" ht="15">
      <c r="A333" s="1">
        <v>112398</v>
      </c>
      <c r="B333" s="1">
        <v>14</v>
      </c>
      <c r="C333" s="1">
        <v>19</v>
      </c>
      <c r="D333" s="2">
        <v>14.178</v>
      </c>
      <c r="E333" s="3">
        <v>4</v>
      </c>
      <c r="F333" s="9">
        <v>-31.61</v>
      </c>
    </row>
    <row r="334" spans="1:6" ht="15">
      <c r="A334" s="1">
        <v>112398</v>
      </c>
      <c r="B334" s="1">
        <v>14</v>
      </c>
      <c r="C334" s="1">
        <v>20</v>
      </c>
      <c r="D334" s="2">
        <v>14.218</v>
      </c>
      <c r="E334" s="3">
        <v>4</v>
      </c>
      <c r="F334" s="9">
        <v>-32.34</v>
      </c>
    </row>
    <row r="335" spans="1:6" ht="15">
      <c r="A335" s="1">
        <v>112398</v>
      </c>
      <c r="B335" s="1">
        <v>14</v>
      </c>
      <c r="C335" s="1">
        <v>21</v>
      </c>
      <c r="D335" s="2">
        <v>14.258</v>
      </c>
      <c r="E335" s="3">
        <v>4</v>
      </c>
      <c r="F335" s="9">
        <v>-32.82</v>
      </c>
    </row>
    <row r="336" spans="1:6" ht="15">
      <c r="A336" s="1">
        <v>112398</v>
      </c>
      <c r="B336" s="1">
        <v>14</v>
      </c>
      <c r="C336" s="1">
        <v>22</v>
      </c>
      <c r="D336" s="2">
        <v>14.298</v>
      </c>
      <c r="E336" s="3">
        <v>4</v>
      </c>
      <c r="F336" s="9">
        <v>-32.57</v>
      </c>
    </row>
    <row r="337" spans="1:6" ht="15">
      <c r="A337" s="1">
        <v>112398</v>
      </c>
      <c r="B337" s="1">
        <v>14</v>
      </c>
      <c r="C337" s="1">
        <v>23</v>
      </c>
      <c r="D337" s="2">
        <v>14.338</v>
      </c>
      <c r="E337" s="3">
        <v>4</v>
      </c>
      <c r="F337" s="9">
        <v>-32.33</v>
      </c>
    </row>
    <row r="338" spans="1:6" ht="15">
      <c r="A338" s="1">
        <v>112398</v>
      </c>
      <c r="B338" s="1">
        <v>14</v>
      </c>
      <c r="C338" s="1">
        <v>24</v>
      </c>
      <c r="D338" s="2">
        <v>14.378</v>
      </c>
      <c r="E338" s="3">
        <v>4</v>
      </c>
      <c r="F338" s="9">
        <v>-31.95</v>
      </c>
    </row>
    <row r="339" spans="1:6" ht="15">
      <c r="A339" s="1">
        <v>112398</v>
      </c>
      <c r="B339" s="1">
        <v>14</v>
      </c>
      <c r="C339" s="1">
        <v>25</v>
      </c>
      <c r="D339" s="2">
        <v>14.418</v>
      </c>
      <c r="E339" s="3">
        <v>5.5</v>
      </c>
      <c r="F339" s="9">
        <v>-31.05</v>
      </c>
    </row>
    <row r="340" spans="1:6" ht="15">
      <c r="A340" s="1">
        <v>112398</v>
      </c>
      <c r="B340" s="1">
        <v>15</v>
      </c>
      <c r="C340" s="1">
        <v>1</v>
      </c>
      <c r="D340" s="2">
        <v>14.473</v>
      </c>
      <c r="E340" s="3">
        <v>5</v>
      </c>
      <c r="F340" s="9">
        <v>-30.01</v>
      </c>
    </row>
    <row r="341" spans="1:6" ht="15">
      <c r="A341" s="1">
        <v>112398</v>
      </c>
      <c r="B341" s="1">
        <v>15</v>
      </c>
      <c r="C341" s="1">
        <v>2</v>
      </c>
      <c r="D341" s="2">
        <v>14.523</v>
      </c>
      <c r="E341" s="3">
        <v>4.1</v>
      </c>
      <c r="F341" s="9">
        <v>-28.95</v>
      </c>
    </row>
    <row r="342" spans="1:6" ht="15">
      <c r="A342" s="1">
        <v>112398</v>
      </c>
      <c r="B342" s="1">
        <v>15</v>
      </c>
      <c r="C342" s="1">
        <v>3</v>
      </c>
      <c r="D342" s="2">
        <v>14.564</v>
      </c>
      <c r="E342" s="3">
        <v>4.1</v>
      </c>
      <c r="F342" s="9">
        <v>-28.15</v>
      </c>
    </row>
    <row r="343" spans="1:6" ht="15">
      <c r="A343" s="1">
        <v>112398</v>
      </c>
      <c r="B343" s="1">
        <v>15</v>
      </c>
      <c r="C343" s="1">
        <v>4</v>
      </c>
      <c r="D343" s="2">
        <v>14.605</v>
      </c>
      <c r="E343" s="3">
        <v>4.1</v>
      </c>
      <c r="F343" s="9">
        <v>-26.76</v>
      </c>
    </row>
    <row r="344" spans="1:6" ht="15">
      <c r="A344" s="1">
        <v>112398</v>
      </c>
      <c r="B344" s="1">
        <v>15</v>
      </c>
      <c r="C344" s="1">
        <v>5</v>
      </c>
      <c r="D344" s="2">
        <v>14.646</v>
      </c>
      <c r="E344" s="3">
        <v>4.1</v>
      </c>
      <c r="F344" s="9">
        <v>-25.55</v>
      </c>
    </row>
    <row r="345" spans="1:6" ht="15">
      <c r="A345" s="1">
        <v>112398</v>
      </c>
      <c r="B345" s="1">
        <v>15</v>
      </c>
      <c r="C345" s="1">
        <v>6</v>
      </c>
      <c r="D345" s="2">
        <v>14.687</v>
      </c>
      <c r="E345" s="3">
        <v>4.1</v>
      </c>
      <c r="F345" s="9">
        <v>-24.26</v>
      </c>
    </row>
    <row r="346" spans="1:6" ht="15">
      <c r="A346" s="1">
        <v>112398</v>
      </c>
      <c r="B346" s="1">
        <v>15</v>
      </c>
      <c r="C346" s="1">
        <v>7</v>
      </c>
      <c r="D346" s="2">
        <v>14.728</v>
      </c>
      <c r="E346" s="3">
        <v>4.1</v>
      </c>
      <c r="F346" s="9">
        <v>-24.46</v>
      </c>
    </row>
    <row r="347" spans="1:6" ht="15">
      <c r="A347" s="1">
        <v>112398</v>
      </c>
      <c r="B347" s="1">
        <v>15</v>
      </c>
      <c r="C347" s="1">
        <v>8</v>
      </c>
      <c r="D347" s="2">
        <v>14.769</v>
      </c>
      <c r="E347" s="3">
        <v>4.1</v>
      </c>
      <c r="F347" s="9">
        <v>-24.96</v>
      </c>
    </row>
    <row r="348" spans="1:6" ht="15">
      <c r="A348" s="1">
        <v>112398</v>
      </c>
      <c r="B348" s="1">
        <v>15</v>
      </c>
      <c r="C348" s="1">
        <v>9</v>
      </c>
      <c r="D348" s="2">
        <v>14.81</v>
      </c>
      <c r="E348" s="3">
        <v>4.1</v>
      </c>
      <c r="F348" s="9">
        <v>-26.33</v>
      </c>
    </row>
    <row r="349" spans="1:6" ht="15">
      <c r="A349" s="1">
        <v>112398</v>
      </c>
      <c r="B349" s="1">
        <v>15</v>
      </c>
      <c r="C349" s="1">
        <v>10</v>
      </c>
      <c r="D349" s="2">
        <v>14.851</v>
      </c>
      <c r="E349" s="3">
        <v>4.1</v>
      </c>
      <c r="F349" s="9">
        <v>-27.97</v>
      </c>
    </row>
    <row r="350" spans="1:6" ht="15">
      <c r="A350" s="1">
        <v>112398</v>
      </c>
      <c r="B350" s="1">
        <v>15</v>
      </c>
      <c r="C350" s="1">
        <v>11</v>
      </c>
      <c r="D350" s="2">
        <v>14.892</v>
      </c>
      <c r="E350" s="3">
        <v>4.1</v>
      </c>
      <c r="F350" s="9">
        <v>-29.51</v>
      </c>
    </row>
    <row r="351" spans="1:6" ht="15">
      <c r="A351" s="1">
        <v>112398</v>
      </c>
      <c r="B351" s="1">
        <v>15</v>
      </c>
      <c r="C351" s="1">
        <v>12</v>
      </c>
      <c r="D351" s="2">
        <v>14.933</v>
      </c>
      <c r="E351" s="3">
        <v>4.1</v>
      </c>
      <c r="F351" s="9">
        <v>-30.4</v>
      </c>
    </row>
    <row r="352" spans="1:6" ht="15">
      <c r="A352" s="1">
        <v>112398</v>
      </c>
      <c r="B352" s="1">
        <v>15</v>
      </c>
      <c r="C352" s="1">
        <v>13</v>
      </c>
      <c r="D352" s="2">
        <v>14.974</v>
      </c>
      <c r="E352" s="3">
        <v>4.1</v>
      </c>
      <c r="F352" s="9">
        <v>-30.82</v>
      </c>
    </row>
    <row r="353" spans="1:6" ht="15">
      <c r="A353" s="1">
        <v>112398</v>
      </c>
      <c r="B353" s="1">
        <v>15</v>
      </c>
      <c r="C353" s="1">
        <v>14</v>
      </c>
      <c r="D353" s="2">
        <v>15.015</v>
      </c>
      <c r="E353" s="3">
        <v>4.1</v>
      </c>
      <c r="F353" s="9">
        <v>-31.12</v>
      </c>
    </row>
    <row r="354" spans="1:6" ht="15">
      <c r="A354" s="1">
        <v>112398</v>
      </c>
      <c r="B354" s="1">
        <v>15</v>
      </c>
      <c r="C354" s="1">
        <v>15</v>
      </c>
      <c r="D354" s="2">
        <v>15.056</v>
      </c>
      <c r="E354" s="3">
        <v>4.1</v>
      </c>
      <c r="F354" s="9">
        <v>-30.88</v>
      </c>
    </row>
    <row r="355" spans="1:6" ht="15">
      <c r="A355" s="1">
        <v>112398</v>
      </c>
      <c r="B355" s="1">
        <v>15</v>
      </c>
      <c r="C355" s="1">
        <v>16</v>
      </c>
      <c r="D355" s="2">
        <v>15.097</v>
      </c>
      <c r="E355" s="3">
        <v>4.3</v>
      </c>
      <c r="F355" s="9">
        <v>-29.87</v>
      </c>
    </row>
    <row r="356" spans="1:6" ht="15">
      <c r="A356" s="1">
        <v>112398</v>
      </c>
      <c r="B356" s="1">
        <v>15</v>
      </c>
      <c r="C356" s="1">
        <v>17</v>
      </c>
      <c r="D356" s="2">
        <v>15.14</v>
      </c>
      <c r="E356" s="3">
        <v>5</v>
      </c>
      <c r="F356" s="9">
        <v>-29.07</v>
      </c>
    </row>
    <row r="357" spans="1:6" ht="15">
      <c r="A357" s="1">
        <v>112398</v>
      </c>
      <c r="B357" s="1">
        <v>15</v>
      </c>
      <c r="C357" s="1">
        <v>18</v>
      </c>
      <c r="D357" s="2">
        <v>15.19</v>
      </c>
      <c r="E357" s="3">
        <v>5</v>
      </c>
      <c r="F357" s="9">
        <v>-27.58</v>
      </c>
    </row>
    <row r="358" spans="1:6" ht="15">
      <c r="A358" s="1">
        <v>112398</v>
      </c>
      <c r="B358" s="1">
        <v>15</v>
      </c>
      <c r="C358" s="1">
        <v>19</v>
      </c>
      <c r="D358" s="2">
        <v>15.24</v>
      </c>
      <c r="E358" s="3">
        <v>4.1</v>
      </c>
      <c r="F358" s="9">
        <v>-27.59</v>
      </c>
    </row>
    <row r="359" spans="1:6" ht="15">
      <c r="A359" s="1">
        <v>112398</v>
      </c>
      <c r="B359" s="1">
        <v>15</v>
      </c>
      <c r="C359" s="1">
        <v>20</v>
      </c>
      <c r="D359" s="2">
        <v>15.281</v>
      </c>
      <c r="E359" s="3">
        <v>4.2</v>
      </c>
      <c r="F359" s="9">
        <v>-27.61</v>
      </c>
    </row>
    <row r="360" spans="1:6" ht="15">
      <c r="A360" s="1">
        <v>112398</v>
      </c>
      <c r="B360" s="1">
        <v>15</v>
      </c>
      <c r="C360" s="1">
        <v>21</v>
      </c>
      <c r="D360" s="2">
        <v>15.323</v>
      </c>
      <c r="E360" s="3">
        <v>4.2</v>
      </c>
      <c r="F360" s="9">
        <v>-27.93</v>
      </c>
    </row>
    <row r="361" spans="1:6" ht="15">
      <c r="A361" s="1">
        <v>112398</v>
      </c>
      <c r="B361" s="1">
        <v>15</v>
      </c>
      <c r="C361" s="1">
        <v>22</v>
      </c>
      <c r="D361" s="2">
        <v>15.365</v>
      </c>
      <c r="E361" s="3">
        <v>4.2</v>
      </c>
      <c r="F361" s="9">
        <v>-28.03</v>
      </c>
    </row>
    <row r="362" spans="1:6" ht="15">
      <c r="A362" s="1">
        <v>112398</v>
      </c>
      <c r="B362" s="1">
        <v>15</v>
      </c>
      <c r="C362" s="1">
        <v>23</v>
      </c>
      <c r="D362" s="2">
        <v>15.407</v>
      </c>
      <c r="E362" s="3">
        <v>5.1</v>
      </c>
      <c r="F362" s="9">
        <v>-27.93</v>
      </c>
    </row>
    <row r="363" spans="1:6" ht="15">
      <c r="A363" s="1">
        <v>112498</v>
      </c>
      <c r="B363" s="1">
        <v>16</v>
      </c>
      <c r="C363" s="1">
        <v>1</v>
      </c>
      <c r="D363" s="2">
        <v>15.458</v>
      </c>
      <c r="E363" s="3">
        <v>5.5</v>
      </c>
      <c r="F363" s="9">
        <v>-27.01</v>
      </c>
    </row>
    <row r="364" spans="1:6" ht="15">
      <c r="A364" s="1">
        <v>112498</v>
      </c>
      <c r="B364" s="1">
        <v>16</v>
      </c>
      <c r="C364" s="1">
        <v>2</v>
      </c>
      <c r="D364" s="2">
        <v>15.513</v>
      </c>
      <c r="E364" s="3">
        <v>4.3</v>
      </c>
      <c r="F364" s="9">
        <v>-26.66</v>
      </c>
    </row>
    <row r="365" spans="1:6" ht="15">
      <c r="A365" s="1">
        <v>112498</v>
      </c>
      <c r="B365" s="1">
        <v>16</v>
      </c>
      <c r="C365" s="1">
        <v>3</v>
      </c>
      <c r="D365" s="2">
        <v>15.556</v>
      </c>
      <c r="E365" s="3">
        <v>4.3</v>
      </c>
      <c r="F365" s="9">
        <v>-26.86</v>
      </c>
    </row>
    <row r="366" spans="1:6" ht="15">
      <c r="A366" s="1">
        <v>112498</v>
      </c>
      <c r="B366" s="1">
        <v>16</v>
      </c>
      <c r="C366" s="1">
        <v>4</v>
      </c>
      <c r="D366" s="2">
        <v>15.599</v>
      </c>
      <c r="E366" s="3">
        <v>4.3</v>
      </c>
      <c r="F366" s="9">
        <v>-27.23</v>
      </c>
    </row>
    <row r="367" spans="1:6" ht="15">
      <c r="A367" s="1">
        <v>112498</v>
      </c>
      <c r="B367" s="1">
        <v>16</v>
      </c>
      <c r="C367" s="1">
        <v>5</v>
      </c>
      <c r="D367" s="2">
        <v>15.642</v>
      </c>
      <c r="E367" s="3">
        <v>4.3</v>
      </c>
      <c r="F367" s="9">
        <v>-28.4</v>
      </c>
    </row>
    <row r="368" spans="1:6" ht="15">
      <c r="A368" s="1">
        <v>112498</v>
      </c>
      <c r="B368" s="1">
        <v>16</v>
      </c>
      <c r="C368" s="1">
        <v>6</v>
      </c>
      <c r="D368" s="2">
        <v>15.685</v>
      </c>
      <c r="E368" s="3">
        <v>4.3</v>
      </c>
      <c r="F368" s="9">
        <v>-29.24</v>
      </c>
    </row>
    <row r="369" spans="1:6" ht="15">
      <c r="A369" s="1">
        <v>112498</v>
      </c>
      <c r="B369" s="1">
        <v>16</v>
      </c>
      <c r="C369" s="1">
        <v>7</v>
      </c>
      <c r="D369" s="2">
        <v>15.728</v>
      </c>
      <c r="E369" s="3">
        <v>4.3</v>
      </c>
      <c r="F369" s="9">
        <v>-29.71</v>
      </c>
    </row>
    <row r="370" spans="1:6" ht="15">
      <c r="A370" s="1">
        <v>112498</v>
      </c>
      <c r="B370" s="1">
        <v>16</v>
      </c>
      <c r="C370" s="1">
        <v>8</v>
      </c>
      <c r="D370" s="2">
        <v>15.771</v>
      </c>
      <c r="E370" s="3">
        <v>4.3</v>
      </c>
      <c r="F370" s="9">
        <v>-29.76</v>
      </c>
    </row>
    <row r="371" spans="1:6" ht="15">
      <c r="A371" s="1">
        <v>112498</v>
      </c>
      <c r="B371" s="1">
        <v>16</v>
      </c>
      <c r="C371" s="1">
        <v>9</v>
      </c>
      <c r="D371" s="2">
        <v>15.814</v>
      </c>
      <c r="E371" s="3">
        <v>4.3</v>
      </c>
      <c r="F371" s="9">
        <v>-30</v>
      </c>
    </row>
    <row r="372" spans="1:6" ht="15">
      <c r="A372" s="1">
        <v>112498</v>
      </c>
      <c r="B372" s="1">
        <v>16</v>
      </c>
      <c r="C372" s="1">
        <v>10</v>
      </c>
      <c r="D372" s="2">
        <v>15.857</v>
      </c>
      <c r="E372" s="3">
        <v>4.3</v>
      </c>
      <c r="F372" s="9">
        <v>-30.11</v>
      </c>
    </row>
    <row r="373" spans="1:6" ht="15">
      <c r="A373" s="1">
        <v>112498</v>
      </c>
      <c r="B373" s="1">
        <v>16</v>
      </c>
      <c r="C373" s="1">
        <v>11</v>
      </c>
      <c r="D373" s="2">
        <v>15.9</v>
      </c>
      <c r="E373" s="3">
        <v>4.3</v>
      </c>
      <c r="F373" s="9">
        <v>-30.38</v>
      </c>
    </row>
    <row r="374" spans="1:6" ht="15">
      <c r="A374" s="1">
        <v>112498</v>
      </c>
      <c r="B374" s="1">
        <v>16</v>
      </c>
      <c r="C374" s="1">
        <v>12</v>
      </c>
      <c r="D374" s="2">
        <v>15.943</v>
      </c>
      <c r="E374" s="3">
        <v>4.3</v>
      </c>
      <c r="F374" s="9">
        <v>-30.19</v>
      </c>
    </row>
    <row r="375" spans="1:6" ht="15">
      <c r="A375" s="1">
        <v>112498</v>
      </c>
      <c r="B375" s="1">
        <v>16</v>
      </c>
      <c r="C375" s="1">
        <v>13</v>
      </c>
      <c r="D375" s="2">
        <v>15.986</v>
      </c>
      <c r="E375" s="3">
        <v>4.3</v>
      </c>
      <c r="F375" s="9">
        <v>-29.59</v>
      </c>
    </row>
    <row r="376" spans="1:6" ht="15">
      <c r="A376" s="1">
        <v>112498</v>
      </c>
      <c r="B376" s="1">
        <v>16</v>
      </c>
      <c r="C376" s="1">
        <v>14</v>
      </c>
      <c r="D376" s="2">
        <v>16.029</v>
      </c>
      <c r="E376" s="3">
        <v>4.3</v>
      </c>
      <c r="F376" s="9">
        <v>-28.69</v>
      </c>
    </row>
    <row r="377" spans="1:6" ht="15">
      <c r="A377" s="1">
        <v>112498</v>
      </c>
      <c r="B377" s="1">
        <v>16</v>
      </c>
      <c r="C377" s="1">
        <v>15</v>
      </c>
      <c r="D377" s="2">
        <v>16.072</v>
      </c>
      <c r="E377" s="3">
        <v>4.3</v>
      </c>
      <c r="F377" s="9">
        <v>-27.8</v>
      </c>
    </row>
    <row r="378" spans="1:6" ht="15">
      <c r="A378" s="1">
        <v>112498</v>
      </c>
      <c r="B378" s="1">
        <v>16</v>
      </c>
      <c r="C378" s="1">
        <v>16</v>
      </c>
      <c r="D378" s="2">
        <v>16.115</v>
      </c>
      <c r="E378" s="3">
        <v>4.3</v>
      </c>
      <c r="F378" s="9">
        <v>-26.62</v>
      </c>
    </row>
    <row r="379" spans="1:6" ht="15">
      <c r="A379" s="1">
        <v>112498</v>
      </c>
      <c r="B379" s="1">
        <v>16</v>
      </c>
      <c r="C379" s="1">
        <v>17</v>
      </c>
      <c r="D379" s="2">
        <v>16.158</v>
      </c>
      <c r="E379" s="3">
        <v>4.3</v>
      </c>
      <c r="F379" s="9">
        <v>-25.93</v>
      </c>
    </row>
    <row r="380" spans="1:6" ht="15">
      <c r="A380" s="1">
        <v>112498</v>
      </c>
      <c r="B380" s="1">
        <v>16</v>
      </c>
      <c r="C380" s="1">
        <v>18</v>
      </c>
      <c r="D380" s="2">
        <v>16.201</v>
      </c>
      <c r="E380" s="3">
        <v>4.3</v>
      </c>
      <c r="F380" s="9">
        <v>-25.78</v>
      </c>
    </row>
    <row r="381" spans="1:6" ht="15">
      <c r="A381" s="1">
        <v>112498</v>
      </c>
      <c r="B381" s="1">
        <v>16</v>
      </c>
      <c r="C381" s="1">
        <v>19</v>
      </c>
      <c r="D381" s="2">
        <v>16.244</v>
      </c>
      <c r="E381" s="3">
        <v>4.4</v>
      </c>
      <c r="F381" s="9">
        <v>-26.14</v>
      </c>
    </row>
    <row r="382" spans="1:6" ht="15">
      <c r="A382" s="1">
        <v>112498</v>
      </c>
      <c r="B382" s="1">
        <v>16</v>
      </c>
      <c r="C382" s="1">
        <v>20</v>
      </c>
      <c r="D382" s="2">
        <v>16.288</v>
      </c>
      <c r="E382" s="3">
        <v>5.5</v>
      </c>
      <c r="F382" s="9">
        <v>-26.68</v>
      </c>
    </row>
    <row r="383" spans="1:6" ht="15">
      <c r="A383" s="1">
        <v>112498</v>
      </c>
      <c r="B383" s="1">
        <v>16</v>
      </c>
      <c r="C383" s="1">
        <v>21</v>
      </c>
      <c r="D383" s="2">
        <v>16.343</v>
      </c>
      <c r="E383" s="3">
        <v>5.5</v>
      </c>
      <c r="F383" s="9">
        <v>-30.48</v>
      </c>
    </row>
    <row r="384" spans="1:6" ht="15">
      <c r="A384" s="1">
        <v>112498</v>
      </c>
      <c r="B384" s="1">
        <v>16</v>
      </c>
      <c r="C384" s="1">
        <v>22</v>
      </c>
      <c r="D384" s="2">
        <v>16.398</v>
      </c>
      <c r="E384" s="3">
        <v>5</v>
      </c>
      <c r="F384" s="9">
        <v>-31.98</v>
      </c>
    </row>
    <row r="385" spans="1:6" ht="15">
      <c r="A385" s="1">
        <v>112498</v>
      </c>
      <c r="B385" s="1">
        <v>16</v>
      </c>
      <c r="C385" s="1">
        <v>23</v>
      </c>
      <c r="D385" s="2">
        <v>16.448</v>
      </c>
      <c r="E385" s="3">
        <v>5.5</v>
      </c>
      <c r="F385" s="9">
        <v>-32.94</v>
      </c>
    </row>
    <row r="386" spans="1:6" ht="15">
      <c r="A386" s="1">
        <v>112498</v>
      </c>
      <c r="B386" s="1">
        <v>17</v>
      </c>
      <c r="C386" s="1">
        <v>1</v>
      </c>
      <c r="D386" s="2">
        <v>16.503</v>
      </c>
      <c r="E386" s="3">
        <v>5.5</v>
      </c>
      <c r="F386" s="9">
        <v>-33.42</v>
      </c>
    </row>
    <row r="387" spans="1:6" ht="15">
      <c r="A387" s="1">
        <v>112498</v>
      </c>
      <c r="B387" s="1">
        <v>17</v>
      </c>
      <c r="C387" s="1">
        <v>2</v>
      </c>
      <c r="D387" s="2">
        <v>16.558</v>
      </c>
      <c r="E387" s="3">
        <v>4.3</v>
      </c>
      <c r="F387" s="9">
        <v>-33.21</v>
      </c>
    </row>
    <row r="388" spans="1:6" ht="15">
      <c r="A388" s="1">
        <v>112498</v>
      </c>
      <c r="B388" s="1">
        <v>17</v>
      </c>
      <c r="C388" s="1">
        <v>3</v>
      </c>
      <c r="D388" s="2">
        <v>16.601</v>
      </c>
      <c r="E388" s="3">
        <v>4.3</v>
      </c>
      <c r="F388" s="9">
        <v>-32.67</v>
      </c>
    </row>
    <row r="389" spans="1:6" ht="15">
      <c r="A389" s="1">
        <v>112498</v>
      </c>
      <c r="B389" s="1">
        <v>17</v>
      </c>
      <c r="C389" s="1">
        <v>4</v>
      </c>
      <c r="D389" s="2">
        <v>16.644</v>
      </c>
      <c r="E389" s="3">
        <v>4.3</v>
      </c>
      <c r="F389" s="9">
        <v>-31.43</v>
      </c>
    </row>
    <row r="390" spans="1:6" ht="15">
      <c r="A390" s="1">
        <v>112498</v>
      </c>
      <c r="B390" s="1">
        <v>17</v>
      </c>
      <c r="C390" s="1">
        <v>5</v>
      </c>
      <c r="D390" s="2">
        <v>16.687</v>
      </c>
      <c r="E390" s="3">
        <v>4.3</v>
      </c>
      <c r="F390" s="9">
        <v>-30.17</v>
      </c>
    </row>
    <row r="391" spans="1:6" ht="15">
      <c r="A391" s="1">
        <v>112498</v>
      </c>
      <c r="B391" s="1">
        <v>17</v>
      </c>
      <c r="C391" s="1">
        <v>6</v>
      </c>
      <c r="D391" s="2">
        <v>16.73</v>
      </c>
      <c r="E391" s="3">
        <v>4.3</v>
      </c>
      <c r="F391" s="9">
        <v>-28.66</v>
      </c>
    </row>
    <row r="392" spans="1:6" ht="15">
      <c r="A392" s="1">
        <v>112498</v>
      </c>
      <c r="B392" s="1">
        <v>17</v>
      </c>
      <c r="C392" s="1">
        <v>7</v>
      </c>
      <c r="D392" s="2">
        <v>16.773</v>
      </c>
      <c r="E392" s="3">
        <v>4.3</v>
      </c>
      <c r="F392" s="9">
        <v>-27.34</v>
      </c>
    </row>
    <row r="393" spans="1:6" ht="15">
      <c r="A393" s="1">
        <v>112498</v>
      </c>
      <c r="B393" s="1">
        <v>17</v>
      </c>
      <c r="C393" s="1">
        <v>8</v>
      </c>
      <c r="D393" s="2">
        <v>16.816</v>
      </c>
      <c r="E393" s="3">
        <v>4.3</v>
      </c>
      <c r="F393" s="9">
        <v>-26.13</v>
      </c>
    </row>
    <row r="394" spans="1:6" ht="15">
      <c r="A394" s="1">
        <v>112498</v>
      </c>
      <c r="B394" s="1">
        <v>17</v>
      </c>
      <c r="C394" s="1">
        <v>9</v>
      </c>
      <c r="D394" s="2">
        <v>16.859</v>
      </c>
      <c r="E394" s="3">
        <v>4.3</v>
      </c>
      <c r="F394" s="9">
        <v>-25.48</v>
      </c>
    </row>
    <row r="395" spans="1:6" ht="15">
      <c r="A395" s="1">
        <v>112498</v>
      </c>
      <c r="B395" s="1">
        <v>17</v>
      </c>
      <c r="C395" s="1">
        <v>10</v>
      </c>
      <c r="D395" s="2">
        <v>16.902</v>
      </c>
      <c r="E395" s="3">
        <v>5.5</v>
      </c>
      <c r="F395" s="9">
        <v>-24.9</v>
      </c>
    </row>
    <row r="396" spans="1:6" ht="15">
      <c r="A396" s="1">
        <v>112498</v>
      </c>
      <c r="B396" s="1">
        <v>17</v>
      </c>
      <c r="C396" s="1">
        <v>11</v>
      </c>
      <c r="D396" s="2">
        <v>16.957</v>
      </c>
      <c r="E396" s="3">
        <v>5.5</v>
      </c>
      <c r="F396" s="9">
        <v>-23.74</v>
      </c>
    </row>
    <row r="397" spans="1:6" ht="15">
      <c r="A397" s="1">
        <v>112498</v>
      </c>
      <c r="B397" s="1">
        <v>17</v>
      </c>
      <c r="C397" s="1">
        <v>12</v>
      </c>
      <c r="D397" s="2">
        <v>17.012</v>
      </c>
      <c r="E397" s="3">
        <v>4.5</v>
      </c>
      <c r="F397" s="9">
        <v>-23.62</v>
      </c>
    </row>
    <row r="398" spans="1:6" ht="15">
      <c r="A398" s="1">
        <v>112498</v>
      </c>
      <c r="B398" s="1">
        <v>17</v>
      </c>
      <c r="C398" s="1">
        <v>13</v>
      </c>
      <c r="D398" s="2">
        <v>17.057</v>
      </c>
      <c r="E398" s="3">
        <v>4.5</v>
      </c>
      <c r="F398" s="9">
        <v>-23.62</v>
      </c>
    </row>
    <row r="399" spans="1:6" ht="15">
      <c r="A399" s="1">
        <v>112498</v>
      </c>
      <c r="B399" s="1">
        <v>17</v>
      </c>
      <c r="C399" s="1">
        <v>14</v>
      </c>
      <c r="D399" s="2">
        <v>17.102</v>
      </c>
      <c r="E399" s="3">
        <v>4.5</v>
      </c>
      <c r="F399" s="9">
        <v>-23.71</v>
      </c>
    </row>
    <row r="400" spans="1:6" ht="15">
      <c r="A400" s="1">
        <v>112498</v>
      </c>
      <c r="B400" s="1">
        <v>17</v>
      </c>
      <c r="C400" s="1">
        <v>15</v>
      </c>
      <c r="D400" s="2">
        <v>17.147</v>
      </c>
      <c r="E400" s="3">
        <v>4.5</v>
      </c>
      <c r="F400" s="9">
        <v>-23.76</v>
      </c>
    </row>
    <row r="401" spans="1:6" ht="15">
      <c r="A401" s="1">
        <v>112498</v>
      </c>
      <c r="B401" s="1">
        <v>17</v>
      </c>
      <c r="C401" s="1">
        <v>16</v>
      </c>
      <c r="D401" s="2">
        <v>17.192</v>
      </c>
      <c r="E401" s="3">
        <v>5.5</v>
      </c>
      <c r="F401" s="9">
        <v>-24.38</v>
      </c>
    </row>
    <row r="402" spans="1:6" ht="15">
      <c r="A402" s="1">
        <v>112498</v>
      </c>
      <c r="B402" s="1">
        <v>17</v>
      </c>
      <c r="C402" s="1">
        <v>17</v>
      </c>
      <c r="D402" s="2">
        <v>17.247</v>
      </c>
      <c r="E402" s="3">
        <v>5.5</v>
      </c>
      <c r="F402" s="9">
        <v>-26.56</v>
      </c>
    </row>
    <row r="403" spans="1:6" ht="15">
      <c r="A403" s="1">
        <v>112498</v>
      </c>
      <c r="B403" s="1">
        <v>17</v>
      </c>
      <c r="C403" s="1">
        <v>18</v>
      </c>
      <c r="D403" s="2">
        <v>17.302</v>
      </c>
      <c r="E403" s="3">
        <v>4.5</v>
      </c>
      <c r="F403" s="9">
        <v>-27.32</v>
      </c>
    </row>
    <row r="404" spans="1:6" ht="15">
      <c r="A404" s="1">
        <v>112498</v>
      </c>
      <c r="B404" s="1">
        <v>17</v>
      </c>
      <c r="C404" s="1">
        <v>19</v>
      </c>
      <c r="D404" s="2">
        <v>17.347</v>
      </c>
      <c r="E404" s="3">
        <v>4.5</v>
      </c>
      <c r="F404" s="9">
        <v>-28.9</v>
      </c>
    </row>
    <row r="405" spans="1:6" ht="15">
      <c r="A405" s="1">
        <v>112498</v>
      </c>
      <c r="B405" s="1">
        <v>17</v>
      </c>
      <c r="C405" s="1">
        <v>20</v>
      </c>
      <c r="D405" s="2">
        <v>17.392</v>
      </c>
      <c r="E405" s="3">
        <v>4.3</v>
      </c>
      <c r="F405" s="9">
        <v>-30.81</v>
      </c>
    </row>
    <row r="406" spans="1:6" ht="15">
      <c r="A406" s="1">
        <v>112498</v>
      </c>
      <c r="B406" s="1">
        <v>17</v>
      </c>
      <c r="C406" s="1">
        <v>21</v>
      </c>
      <c r="D406" s="2">
        <v>17.435</v>
      </c>
      <c r="E406" s="3">
        <v>4.3</v>
      </c>
      <c r="F406" s="9">
        <v>-31.6</v>
      </c>
    </row>
    <row r="407" spans="1:6" ht="15">
      <c r="A407" s="1">
        <v>112498</v>
      </c>
      <c r="B407" s="1">
        <v>17</v>
      </c>
      <c r="C407" s="1">
        <v>22</v>
      </c>
      <c r="D407" s="2">
        <v>17.478</v>
      </c>
      <c r="E407" s="3">
        <v>5.5</v>
      </c>
      <c r="F407" s="9">
        <v>-31.72</v>
      </c>
    </row>
    <row r="408" spans="1:6" ht="15">
      <c r="A408" s="1">
        <v>112598</v>
      </c>
      <c r="B408" s="1">
        <v>18</v>
      </c>
      <c r="C408" s="1">
        <v>1</v>
      </c>
      <c r="D408" s="2">
        <v>17.533</v>
      </c>
      <c r="E408" s="3">
        <v>5.2</v>
      </c>
      <c r="F408" s="9">
        <v>-29.8</v>
      </c>
    </row>
    <row r="409" spans="1:6" ht="15">
      <c r="A409" s="1">
        <v>112598</v>
      </c>
      <c r="B409" s="1">
        <v>18</v>
      </c>
      <c r="C409" s="1">
        <v>2</v>
      </c>
      <c r="D409" s="2">
        <v>17.585</v>
      </c>
      <c r="E409" s="3">
        <v>3.8</v>
      </c>
      <c r="F409" s="9">
        <v>-28.63</v>
      </c>
    </row>
    <row r="410" spans="1:6" ht="15">
      <c r="A410" s="1">
        <v>112598</v>
      </c>
      <c r="B410" s="1">
        <v>18</v>
      </c>
      <c r="C410" s="1">
        <v>3</v>
      </c>
      <c r="D410" s="2">
        <v>17.623</v>
      </c>
      <c r="E410" s="3">
        <v>3.8</v>
      </c>
      <c r="F410" s="9">
        <v>-27.26</v>
      </c>
    </row>
    <row r="411" spans="1:6" ht="15">
      <c r="A411" s="1">
        <v>112598</v>
      </c>
      <c r="B411" s="1">
        <v>18</v>
      </c>
      <c r="C411" s="1">
        <v>4</v>
      </c>
      <c r="D411" s="2">
        <v>17.661</v>
      </c>
      <c r="E411" s="3">
        <v>3.8</v>
      </c>
      <c r="F411" s="9">
        <v>-26.07</v>
      </c>
    </row>
    <row r="412" spans="1:6" ht="15">
      <c r="A412" s="1">
        <v>112598</v>
      </c>
      <c r="B412" s="1">
        <v>18</v>
      </c>
      <c r="C412" s="1">
        <v>5</v>
      </c>
      <c r="D412" s="2">
        <v>17.699</v>
      </c>
      <c r="E412" s="3">
        <v>3.8</v>
      </c>
      <c r="F412" s="9">
        <v>-25.42</v>
      </c>
    </row>
    <row r="413" spans="1:6" ht="15">
      <c r="A413" s="1">
        <v>112598</v>
      </c>
      <c r="B413" s="1">
        <v>18</v>
      </c>
      <c r="C413" s="1">
        <v>6</v>
      </c>
      <c r="D413" s="2">
        <v>17.737</v>
      </c>
      <c r="E413" s="3">
        <v>3.8</v>
      </c>
      <c r="F413" s="9">
        <v>-25.06</v>
      </c>
    </row>
    <row r="414" spans="1:6" ht="15">
      <c r="A414" s="1">
        <v>112598</v>
      </c>
      <c r="B414" s="1">
        <v>18</v>
      </c>
      <c r="C414" s="1">
        <v>7</v>
      </c>
      <c r="D414" s="2">
        <v>17.775</v>
      </c>
      <c r="E414" s="3">
        <v>3.8</v>
      </c>
      <c r="F414" s="9">
        <v>-25.04</v>
      </c>
    </row>
    <row r="415" spans="1:6" ht="15">
      <c r="A415" s="1">
        <v>112598</v>
      </c>
      <c r="B415" s="1">
        <v>18</v>
      </c>
      <c r="C415" s="1">
        <v>8</v>
      </c>
      <c r="D415" s="2">
        <v>17.813</v>
      </c>
      <c r="E415" s="3">
        <v>3.8</v>
      </c>
      <c r="F415" s="9">
        <v>-25.53</v>
      </c>
    </row>
    <row r="416" spans="1:6" ht="15">
      <c r="A416" s="1">
        <v>112598</v>
      </c>
      <c r="B416" s="1">
        <v>18</v>
      </c>
      <c r="C416" s="1">
        <v>9</v>
      </c>
      <c r="D416" s="2">
        <v>17.851</v>
      </c>
      <c r="E416" s="3">
        <v>3.8</v>
      </c>
      <c r="F416" s="9">
        <v>-26.23</v>
      </c>
    </row>
    <row r="417" spans="1:6" ht="15">
      <c r="A417" s="1">
        <v>112598</v>
      </c>
      <c r="B417" s="1">
        <v>18</v>
      </c>
      <c r="C417" s="1">
        <v>10</v>
      </c>
      <c r="D417" s="2">
        <v>17.889</v>
      </c>
      <c r="E417" s="3">
        <v>3.8</v>
      </c>
      <c r="F417" s="9">
        <v>-27.37</v>
      </c>
    </row>
    <row r="418" spans="1:6" ht="15">
      <c r="A418" s="1">
        <v>112598</v>
      </c>
      <c r="B418" s="1">
        <v>18</v>
      </c>
      <c r="C418" s="1">
        <v>11</v>
      </c>
      <c r="D418" s="2">
        <v>17.927</v>
      </c>
      <c r="E418" s="3">
        <v>3.8</v>
      </c>
      <c r="F418" s="9">
        <v>-28.99</v>
      </c>
    </row>
    <row r="419" spans="1:6" ht="15">
      <c r="A419" s="1">
        <v>112598</v>
      </c>
      <c r="B419" s="1">
        <v>18</v>
      </c>
      <c r="C419" s="1">
        <v>12</v>
      </c>
      <c r="D419" s="2">
        <v>17.965</v>
      </c>
      <c r="E419" s="3">
        <v>3.8</v>
      </c>
      <c r="F419" s="9">
        <v>-30.78</v>
      </c>
    </row>
    <row r="420" spans="1:6" ht="15">
      <c r="A420" s="1">
        <v>112598</v>
      </c>
      <c r="B420" s="1">
        <v>18</v>
      </c>
      <c r="C420" s="1">
        <v>13</v>
      </c>
      <c r="D420" s="2">
        <v>18.003</v>
      </c>
      <c r="E420" s="3">
        <v>3.8</v>
      </c>
      <c r="F420" s="9">
        <v>-32.24</v>
      </c>
    </row>
    <row r="421" spans="1:6" ht="15">
      <c r="A421" s="1">
        <v>112598</v>
      </c>
      <c r="B421" s="1">
        <v>18</v>
      </c>
      <c r="C421" s="1">
        <v>14</v>
      </c>
      <c r="D421" s="2">
        <v>18.041</v>
      </c>
      <c r="E421" s="3">
        <v>4</v>
      </c>
      <c r="F421" s="9">
        <v>-33.08</v>
      </c>
    </row>
    <row r="422" spans="1:6" ht="15">
      <c r="A422" s="1">
        <v>112598</v>
      </c>
      <c r="B422" s="1">
        <v>18</v>
      </c>
      <c r="C422" s="1">
        <v>15</v>
      </c>
      <c r="D422" s="2">
        <v>18.081</v>
      </c>
      <c r="E422" s="3">
        <v>5</v>
      </c>
      <c r="F422" s="9">
        <v>-34.18</v>
      </c>
    </row>
    <row r="423" spans="1:6" ht="15">
      <c r="A423" s="1">
        <v>112598</v>
      </c>
      <c r="B423" s="1">
        <v>18</v>
      </c>
      <c r="C423" s="1">
        <v>16</v>
      </c>
      <c r="D423" s="2">
        <v>18.131</v>
      </c>
      <c r="E423" s="3">
        <v>5</v>
      </c>
      <c r="F423" s="9">
        <v>-34.27</v>
      </c>
    </row>
    <row r="424" spans="1:6" ht="15">
      <c r="A424" s="1">
        <v>112598</v>
      </c>
      <c r="B424" s="1">
        <v>18</v>
      </c>
      <c r="C424" s="1">
        <v>17</v>
      </c>
      <c r="D424" s="2">
        <v>18.181</v>
      </c>
      <c r="E424" s="3">
        <v>3.8</v>
      </c>
      <c r="F424" s="9">
        <v>-33.88</v>
      </c>
    </row>
    <row r="425" spans="1:6" ht="15">
      <c r="A425" s="1">
        <v>112598</v>
      </c>
      <c r="B425" s="1">
        <v>18</v>
      </c>
      <c r="C425" s="1">
        <v>18</v>
      </c>
      <c r="D425" s="2">
        <v>18.219</v>
      </c>
      <c r="E425" s="3">
        <v>3.8</v>
      </c>
      <c r="F425" s="9">
        <v>-33.09</v>
      </c>
    </row>
    <row r="426" spans="1:6" ht="15">
      <c r="A426" s="1">
        <v>112598</v>
      </c>
      <c r="B426" s="1">
        <v>18</v>
      </c>
      <c r="C426" s="1">
        <v>19</v>
      </c>
      <c r="D426" s="2">
        <v>18.257</v>
      </c>
      <c r="E426" s="3">
        <v>3.8</v>
      </c>
      <c r="F426" s="9">
        <v>-32.06</v>
      </c>
    </row>
    <row r="427" spans="1:6" ht="15">
      <c r="A427" s="1">
        <v>112598</v>
      </c>
      <c r="B427" s="1">
        <v>18</v>
      </c>
      <c r="C427" s="1">
        <v>20</v>
      </c>
      <c r="D427" s="2">
        <v>18.295</v>
      </c>
      <c r="E427" s="3">
        <v>3.8</v>
      </c>
      <c r="F427" s="9">
        <v>-30.92</v>
      </c>
    </row>
    <row r="428" spans="1:6" ht="15">
      <c r="A428" s="1">
        <v>112598</v>
      </c>
      <c r="B428" s="1">
        <v>18</v>
      </c>
      <c r="C428" s="1">
        <v>21</v>
      </c>
      <c r="D428" s="2">
        <v>18.333</v>
      </c>
      <c r="E428" s="3">
        <v>3.8</v>
      </c>
      <c r="F428" s="9">
        <v>-29.88</v>
      </c>
    </row>
    <row r="429" spans="1:6" ht="15">
      <c r="A429" s="1">
        <v>112598</v>
      </c>
      <c r="B429" s="1">
        <v>18</v>
      </c>
      <c r="C429" s="1">
        <v>22</v>
      </c>
      <c r="D429" s="2">
        <v>18.371</v>
      </c>
      <c r="E429" s="3">
        <v>3.8</v>
      </c>
      <c r="F429" s="9">
        <v>-28.88</v>
      </c>
    </row>
    <row r="430" spans="1:6" ht="15">
      <c r="A430" s="1">
        <v>112598</v>
      </c>
      <c r="B430" s="1">
        <v>18</v>
      </c>
      <c r="C430" s="1">
        <v>23</v>
      </c>
      <c r="D430" s="2">
        <v>18.409</v>
      </c>
      <c r="E430" s="3">
        <v>3.8</v>
      </c>
      <c r="F430" s="9">
        <v>-27.87</v>
      </c>
    </row>
    <row r="431" spans="1:6" ht="15">
      <c r="A431" s="1">
        <v>112598</v>
      </c>
      <c r="B431" s="1">
        <v>18</v>
      </c>
      <c r="C431" s="1">
        <v>24</v>
      </c>
      <c r="D431" s="2">
        <v>18.447</v>
      </c>
      <c r="E431" s="3">
        <v>3.8</v>
      </c>
      <c r="F431" s="9">
        <v>-26.96</v>
      </c>
    </row>
    <row r="432" spans="1:6" ht="15">
      <c r="A432" s="1">
        <v>112598</v>
      </c>
      <c r="B432" s="1">
        <v>18</v>
      </c>
      <c r="C432" s="1">
        <v>25</v>
      </c>
      <c r="D432" s="2">
        <v>18.485</v>
      </c>
      <c r="E432" s="3">
        <v>4</v>
      </c>
      <c r="F432" s="9">
        <v>-26.21</v>
      </c>
    </row>
    <row r="433" spans="1:6" ht="15">
      <c r="A433" s="1">
        <v>112598</v>
      </c>
      <c r="B433" s="1">
        <v>18</v>
      </c>
      <c r="C433" s="1">
        <v>26</v>
      </c>
      <c r="D433" s="2">
        <v>18.525</v>
      </c>
      <c r="E433" s="3">
        <v>5.3</v>
      </c>
      <c r="F433" s="9">
        <v>-25.99</v>
      </c>
    </row>
    <row r="434" spans="1:6" ht="15">
      <c r="A434" s="1">
        <v>112598</v>
      </c>
      <c r="B434" s="1">
        <v>19</v>
      </c>
      <c r="C434" s="1">
        <v>1</v>
      </c>
      <c r="D434" s="2">
        <v>18.578</v>
      </c>
      <c r="E434" s="3">
        <v>5.8</v>
      </c>
      <c r="F434" s="9">
        <v>-26.38</v>
      </c>
    </row>
    <row r="435" spans="1:6" ht="15">
      <c r="A435" s="1">
        <v>112598</v>
      </c>
      <c r="B435" s="1">
        <v>19</v>
      </c>
      <c r="C435" s="1">
        <v>2</v>
      </c>
      <c r="D435" s="2">
        <v>18.636</v>
      </c>
      <c r="E435" s="3">
        <v>4.5</v>
      </c>
      <c r="F435" s="9">
        <v>-27.32</v>
      </c>
    </row>
    <row r="436" spans="1:6" ht="15">
      <c r="A436" s="1">
        <v>112598</v>
      </c>
      <c r="B436" s="1">
        <v>19</v>
      </c>
      <c r="C436" s="1">
        <v>3</v>
      </c>
      <c r="D436" s="2">
        <v>18.681</v>
      </c>
      <c r="E436" s="3">
        <v>4.5</v>
      </c>
      <c r="F436" s="9">
        <v>-28.59</v>
      </c>
    </row>
    <row r="437" spans="1:6" ht="15">
      <c r="A437" s="1">
        <v>112598</v>
      </c>
      <c r="B437" s="1">
        <v>19</v>
      </c>
      <c r="C437" s="1">
        <v>4</v>
      </c>
      <c r="D437" s="2">
        <v>18.726</v>
      </c>
      <c r="E437" s="3">
        <v>4.5</v>
      </c>
      <c r="F437" s="9">
        <v>-29.84</v>
      </c>
    </row>
    <row r="438" spans="1:6" ht="15">
      <c r="A438" s="1">
        <v>112598</v>
      </c>
      <c r="B438" s="1">
        <v>19</v>
      </c>
      <c r="C438" s="1">
        <v>5</v>
      </c>
      <c r="D438" s="2">
        <v>18.771</v>
      </c>
      <c r="E438" s="3">
        <v>4.5</v>
      </c>
      <c r="F438" s="9">
        <v>-31.02</v>
      </c>
    </row>
    <row r="439" spans="1:6" ht="15">
      <c r="A439" s="1">
        <v>112598</v>
      </c>
      <c r="B439" s="1">
        <v>19</v>
      </c>
      <c r="C439" s="1">
        <v>6</v>
      </c>
      <c r="D439" s="2">
        <v>18.816</v>
      </c>
      <c r="E439" s="3">
        <v>4.5</v>
      </c>
      <c r="F439" s="9">
        <v>-31.65</v>
      </c>
    </row>
    <row r="440" spans="1:6" ht="15">
      <c r="A440" s="1">
        <v>112598</v>
      </c>
      <c r="B440" s="1">
        <v>19</v>
      </c>
      <c r="C440" s="1">
        <v>7</v>
      </c>
      <c r="D440" s="2">
        <v>18.861</v>
      </c>
      <c r="E440" s="3">
        <v>4.5</v>
      </c>
      <c r="F440" s="9">
        <v>-32.16</v>
      </c>
    </row>
    <row r="441" spans="1:6" ht="15">
      <c r="A441" s="1">
        <v>112598</v>
      </c>
      <c r="B441" s="1">
        <v>19</v>
      </c>
      <c r="C441" s="1">
        <v>8</v>
      </c>
      <c r="D441" s="2">
        <v>18.906</v>
      </c>
      <c r="E441" s="3">
        <v>4.5</v>
      </c>
      <c r="F441" s="9">
        <v>-31.87</v>
      </c>
    </row>
    <row r="442" spans="1:6" ht="15">
      <c r="A442" s="1">
        <v>112598</v>
      </c>
      <c r="B442" s="1">
        <v>19</v>
      </c>
      <c r="C442" s="1">
        <v>9</v>
      </c>
      <c r="D442" s="2">
        <v>18.951</v>
      </c>
      <c r="E442" s="3">
        <v>4.5</v>
      </c>
      <c r="F442" s="9">
        <v>-31.48</v>
      </c>
    </row>
    <row r="443" spans="1:6" ht="15">
      <c r="A443" s="1">
        <v>112598</v>
      </c>
      <c r="B443" s="1">
        <v>19</v>
      </c>
      <c r="C443" s="1">
        <v>10</v>
      </c>
      <c r="D443" s="2">
        <v>18.996</v>
      </c>
      <c r="E443" s="3">
        <v>5</v>
      </c>
      <c r="F443" s="9">
        <v>-31.05</v>
      </c>
    </row>
    <row r="444" spans="1:6" ht="15">
      <c r="A444" s="1">
        <v>112598</v>
      </c>
      <c r="B444" s="1">
        <v>19</v>
      </c>
      <c r="C444" s="1">
        <v>11</v>
      </c>
      <c r="D444" s="2">
        <v>19.046</v>
      </c>
      <c r="E444" s="3">
        <v>5.5</v>
      </c>
      <c r="F444" s="9">
        <v>-30.42</v>
      </c>
    </row>
    <row r="445" spans="1:6" ht="15">
      <c r="A445" s="1">
        <v>112598</v>
      </c>
      <c r="B445" s="1">
        <v>19</v>
      </c>
      <c r="C445" s="1">
        <v>12</v>
      </c>
      <c r="D445" s="2">
        <v>19.101</v>
      </c>
      <c r="E445" s="3">
        <v>5.5</v>
      </c>
      <c r="F445" s="9">
        <v>-28.83</v>
      </c>
    </row>
    <row r="446" spans="1:6" ht="15">
      <c r="A446" s="1">
        <v>112598</v>
      </c>
      <c r="B446" s="1">
        <v>19</v>
      </c>
      <c r="C446" s="1">
        <v>13</v>
      </c>
      <c r="D446" s="2">
        <v>19.156</v>
      </c>
      <c r="E446" s="3">
        <v>4.5</v>
      </c>
      <c r="F446" s="9">
        <v>-26.74</v>
      </c>
    </row>
    <row r="447" spans="1:6" ht="15">
      <c r="A447" s="1">
        <v>112598</v>
      </c>
      <c r="B447" s="1">
        <v>19</v>
      </c>
      <c r="C447" s="1">
        <v>14</v>
      </c>
      <c r="D447" s="2">
        <v>19.201</v>
      </c>
      <c r="E447" s="3">
        <v>4.5</v>
      </c>
      <c r="F447" s="9">
        <v>-26.44</v>
      </c>
    </row>
    <row r="448" spans="1:6" ht="15">
      <c r="A448" s="1">
        <v>112598</v>
      </c>
      <c r="B448" s="1">
        <v>19</v>
      </c>
      <c r="C448" s="1">
        <v>15</v>
      </c>
      <c r="D448" s="2">
        <v>19.246</v>
      </c>
      <c r="E448" s="3">
        <v>4.5</v>
      </c>
      <c r="F448" s="9">
        <v>-25.62</v>
      </c>
    </row>
    <row r="449" spans="1:6" ht="15">
      <c r="A449" s="1">
        <v>112598</v>
      </c>
      <c r="B449" s="1">
        <v>19</v>
      </c>
      <c r="C449" s="1">
        <v>16</v>
      </c>
      <c r="D449" s="2">
        <v>19.291</v>
      </c>
      <c r="E449" s="3">
        <v>4.5</v>
      </c>
      <c r="F449" s="9">
        <v>-25.05</v>
      </c>
    </row>
    <row r="450" spans="1:6" ht="15">
      <c r="A450" s="1">
        <v>112598</v>
      </c>
      <c r="B450" s="1">
        <v>19</v>
      </c>
      <c r="C450" s="1">
        <v>17</v>
      </c>
      <c r="D450" s="2">
        <v>19.336</v>
      </c>
      <c r="E450" s="3">
        <v>4.5</v>
      </c>
      <c r="F450" s="9">
        <v>-25.15</v>
      </c>
    </row>
    <row r="451" spans="1:6" ht="15">
      <c r="A451" s="1">
        <v>112598</v>
      </c>
      <c r="B451" s="1">
        <v>19</v>
      </c>
      <c r="C451" s="1">
        <v>18</v>
      </c>
      <c r="D451" s="2">
        <v>19.381</v>
      </c>
      <c r="E451" s="3">
        <v>4.5</v>
      </c>
      <c r="F451" s="9">
        <v>-25.31</v>
      </c>
    </row>
    <row r="452" spans="1:6" ht="15">
      <c r="A452" s="1">
        <v>112598</v>
      </c>
      <c r="B452" s="1">
        <v>19</v>
      </c>
      <c r="C452" s="1">
        <v>19</v>
      </c>
      <c r="D452" s="2">
        <v>19.426</v>
      </c>
      <c r="E452" s="3">
        <v>4.5</v>
      </c>
      <c r="F452" s="9">
        <v>-26.03</v>
      </c>
    </row>
    <row r="453" spans="1:6" ht="15">
      <c r="A453" s="1">
        <v>112598</v>
      </c>
      <c r="B453" s="1">
        <v>19</v>
      </c>
      <c r="C453" s="1">
        <v>20</v>
      </c>
      <c r="D453" s="2">
        <v>19.471</v>
      </c>
      <c r="E453" s="3">
        <v>5</v>
      </c>
      <c r="F453" s="9">
        <v>-26.61</v>
      </c>
    </row>
    <row r="454" spans="1:6" ht="15">
      <c r="A454" s="1">
        <v>112598</v>
      </c>
      <c r="B454" s="1">
        <v>19</v>
      </c>
      <c r="C454" s="1">
        <v>21</v>
      </c>
      <c r="D454" s="2">
        <v>19.521</v>
      </c>
      <c r="E454" s="3">
        <v>5.7</v>
      </c>
      <c r="F454" s="9">
        <v>-27.31</v>
      </c>
    </row>
    <row r="455" spans="1:6" ht="15">
      <c r="A455" s="1">
        <v>113098</v>
      </c>
      <c r="B455" s="1">
        <v>20</v>
      </c>
      <c r="C455" s="1">
        <v>1</v>
      </c>
      <c r="D455" s="2">
        <v>19.578</v>
      </c>
      <c r="E455" s="3">
        <v>5</v>
      </c>
      <c r="F455" s="9">
        <v>-29.37</v>
      </c>
    </row>
    <row r="456" spans="1:6" ht="15">
      <c r="A456" s="1">
        <v>113098</v>
      </c>
      <c r="B456" s="1">
        <v>20</v>
      </c>
      <c r="C456" s="1">
        <v>2</v>
      </c>
      <c r="D456" s="2">
        <v>19.628</v>
      </c>
      <c r="E456" s="3">
        <v>3.8</v>
      </c>
      <c r="F456" s="9">
        <v>-30.21</v>
      </c>
    </row>
    <row r="457" spans="1:6" ht="15">
      <c r="A457" s="1">
        <v>113098</v>
      </c>
      <c r="B457" s="1">
        <v>20</v>
      </c>
      <c r="C457" s="1">
        <v>3</v>
      </c>
      <c r="D457" s="2">
        <v>19.666</v>
      </c>
      <c r="E457" s="3">
        <v>3.8</v>
      </c>
      <c r="F457" s="9">
        <v>-30.5</v>
      </c>
    </row>
    <row r="458" spans="1:6" ht="15">
      <c r="A458" s="1">
        <v>113098</v>
      </c>
      <c r="B458" s="1">
        <v>20</v>
      </c>
      <c r="C458" s="1">
        <v>4</v>
      </c>
      <c r="D458" s="2">
        <v>19.704</v>
      </c>
      <c r="E458" s="3">
        <v>3.8</v>
      </c>
      <c r="F458" s="9">
        <v>-30.78</v>
      </c>
    </row>
    <row r="459" spans="1:6" ht="15">
      <c r="A459" s="1">
        <v>113098</v>
      </c>
      <c r="B459" s="1">
        <v>20</v>
      </c>
      <c r="C459" s="1">
        <v>5</v>
      </c>
      <c r="D459" s="2">
        <v>19.742</v>
      </c>
      <c r="E459" s="3">
        <v>3.8</v>
      </c>
      <c r="F459" s="9">
        <v>-30.07</v>
      </c>
    </row>
    <row r="460" spans="1:6" ht="15">
      <c r="A460" s="1">
        <v>113098</v>
      </c>
      <c r="B460" s="1">
        <v>20</v>
      </c>
      <c r="C460" s="1">
        <v>6</v>
      </c>
      <c r="D460" s="2">
        <v>19.78</v>
      </c>
      <c r="E460" s="3">
        <v>3.8</v>
      </c>
      <c r="F460" s="9">
        <v>-29.5</v>
      </c>
    </row>
    <row r="461" spans="1:6" ht="15">
      <c r="A461" s="1">
        <v>113098</v>
      </c>
      <c r="B461" s="1">
        <v>20</v>
      </c>
      <c r="C461" s="1">
        <v>7</v>
      </c>
      <c r="D461" s="2">
        <v>19.818</v>
      </c>
      <c r="E461" s="3">
        <v>3.8</v>
      </c>
      <c r="F461" s="9">
        <v>-28.8</v>
      </c>
    </row>
    <row r="462" spans="1:6" ht="15">
      <c r="A462" s="1">
        <v>113098</v>
      </c>
      <c r="B462" s="1">
        <v>20</v>
      </c>
      <c r="C462" s="1">
        <v>8</v>
      </c>
      <c r="D462" s="2">
        <v>19.856</v>
      </c>
      <c r="E462" s="3">
        <v>3.8</v>
      </c>
      <c r="F462" s="9">
        <v>-28</v>
      </c>
    </row>
    <row r="463" spans="1:6" ht="15">
      <c r="A463" s="1">
        <v>113098</v>
      </c>
      <c r="B463" s="1">
        <v>20</v>
      </c>
      <c r="C463" s="1">
        <v>9</v>
      </c>
      <c r="D463" s="2">
        <v>19.894</v>
      </c>
      <c r="E463" s="3">
        <v>3.8</v>
      </c>
      <c r="F463" s="9">
        <v>-27.67</v>
      </c>
    </row>
    <row r="464" spans="1:6" ht="15">
      <c r="A464" s="1">
        <v>113098</v>
      </c>
      <c r="B464" s="1">
        <v>20</v>
      </c>
      <c r="C464" s="1">
        <v>10</v>
      </c>
      <c r="D464" s="2">
        <v>19.932</v>
      </c>
      <c r="E464" s="3">
        <v>4</v>
      </c>
      <c r="F464" s="9">
        <v>-27.31</v>
      </c>
    </row>
    <row r="465" spans="1:6" ht="15">
      <c r="A465" s="1">
        <v>113098</v>
      </c>
      <c r="B465" s="1">
        <v>20</v>
      </c>
      <c r="C465" s="1">
        <v>11</v>
      </c>
      <c r="D465" s="2">
        <v>19.972</v>
      </c>
      <c r="E465" s="3">
        <v>5.1</v>
      </c>
      <c r="F465" s="9">
        <v>-27.03</v>
      </c>
    </row>
  </sheetData>
  <sheetProtection/>
  <printOptions/>
  <pageMargins left="0.5" right="0.5" top="0.5" bottom="0.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16"/>
  <sheetViews>
    <sheetView showOutlineSymbols="0" zoomScale="87" zoomScaleNormal="87" zoomScalePageLayoutView="0" workbookViewId="0" topLeftCell="A1">
      <selection activeCell="J4" sqref="J4:N31"/>
    </sheetView>
  </sheetViews>
  <sheetFormatPr defaultColWidth="9.6640625" defaultRowHeight="15"/>
  <cols>
    <col min="1" max="2" width="11.77734375" style="10" bestFit="1" customWidth="1"/>
    <col min="3" max="3" width="15.99609375" style="1" bestFit="1" customWidth="1"/>
    <col min="4" max="4" width="9.6640625" style="1" customWidth="1"/>
    <col min="5" max="6" width="11.77734375" style="1" bestFit="1" customWidth="1"/>
    <col min="7" max="7" width="9.6640625" style="9" customWidth="1"/>
    <col min="8" max="8" width="9.5546875" style="1" bestFit="1" customWidth="1"/>
    <col min="9" max="9" width="9.6640625" style="0" customWidth="1"/>
    <col min="10" max="11" width="10.5546875" style="1" bestFit="1" customWidth="1"/>
    <col min="12" max="12" width="9.6640625" style="1" customWidth="1"/>
    <col min="13" max="13" width="12.99609375" style="1" bestFit="1" customWidth="1"/>
    <col min="14" max="15" width="9.6640625" style="1" customWidth="1"/>
    <col min="16" max="16" width="10.5546875" style="1" bestFit="1" customWidth="1"/>
    <col min="17" max="17" width="11.10546875" style="1" bestFit="1" customWidth="1"/>
    <col min="18" max="18" width="9.6640625" style="1" customWidth="1"/>
    <col min="19" max="19" width="12.99609375" style="1" bestFit="1" customWidth="1"/>
    <col min="20" max="16384" width="9.6640625" style="1" customWidth="1"/>
  </cols>
  <sheetData>
    <row r="1" spans="1:9" ht="15">
      <c r="A1" s="15" t="s">
        <v>54</v>
      </c>
      <c r="I1" s="1"/>
    </row>
    <row r="2" spans="1:9" ht="15">
      <c r="A2" s="15"/>
      <c r="I2" s="1"/>
    </row>
    <row r="3" spans="1:20" ht="17.25">
      <c r="A3" s="38" t="s">
        <v>159</v>
      </c>
      <c r="B3" s="39" t="s">
        <v>160</v>
      </c>
      <c r="C3" s="9" t="s">
        <v>161</v>
      </c>
      <c r="D3" s="1"/>
      <c r="E3" s="38" t="s">
        <v>132</v>
      </c>
      <c r="F3" s="39" t="s">
        <v>160</v>
      </c>
      <c r="J3" s="1" t="s">
        <v>167</v>
      </c>
      <c r="K3" s="10"/>
      <c r="N3" s="42"/>
      <c r="O3" s="42"/>
      <c r="P3" s="1" t="s">
        <v>176</v>
      </c>
      <c r="T3" s="42"/>
    </row>
    <row r="4" spans="1:20" ht="17.25">
      <c r="A4" t="s">
        <v>162</v>
      </c>
      <c r="B4" s="40" t="s">
        <v>162</v>
      </c>
      <c r="C4" s="9" t="s">
        <v>163</v>
      </c>
      <c r="D4" s="31" t="s">
        <v>164</v>
      </c>
      <c r="E4" t="s">
        <v>162</v>
      </c>
      <c r="F4" s="40" t="s">
        <v>162</v>
      </c>
      <c r="G4" s="41" t="s">
        <v>165</v>
      </c>
      <c r="H4" s="1" t="s">
        <v>164</v>
      </c>
      <c r="J4" s="1" t="s">
        <v>168</v>
      </c>
      <c r="K4" s="10" t="s">
        <v>168</v>
      </c>
      <c r="L4" s="1" t="s">
        <v>169</v>
      </c>
      <c r="M4" s="10" t="s">
        <v>170</v>
      </c>
      <c r="N4" s="43" t="s">
        <v>171</v>
      </c>
      <c r="O4" s="43"/>
      <c r="P4" s="43" t="s">
        <v>177</v>
      </c>
      <c r="Q4" s="10" t="s">
        <v>177</v>
      </c>
      <c r="R4" s="43" t="s">
        <v>178</v>
      </c>
      <c r="S4" s="10" t="s">
        <v>179</v>
      </c>
      <c r="T4" s="42" t="s">
        <v>171</v>
      </c>
    </row>
    <row r="5" spans="1:20" ht="17.25">
      <c r="A5" s="39" t="s">
        <v>158</v>
      </c>
      <c r="B5" s="39" t="s">
        <v>133</v>
      </c>
      <c r="C5" s="9" t="s">
        <v>166</v>
      </c>
      <c r="D5" s="1"/>
      <c r="E5" s="39" t="s">
        <v>158</v>
      </c>
      <c r="F5" s="39" t="s">
        <v>133</v>
      </c>
      <c r="J5" s="1" t="s">
        <v>172</v>
      </c>
      <c r="K5" s="10" t="s">
        <v>172</v>
      </c>
      <c r="L5" s="1" t="s">
        <v>173</v>
      </c>
      <c r="M5" s="1" t="s">
        <v>173</v>
      </c>
      <c r="N5" s="42" t="s">
        <v>174</v>
      </c>
      <c r="O5" s="42"/>
      <c r="P5" s="1" t="s">
        <v>172</v>
      </c>
      <c r="Q5" s="10" t="s">
        <v>172</v>
      </c>
      <c r="R5" s="1" t="s">
        <v>180</v>
      </c>
      <c r="S5" s="10" t="s">
        <v>180</v>
      </c>
      <c r="T5" s="42" t="s">
        <v>174</v>
      </c>
    </row>
    <row r="6" spans="1:20" ht="15">
      <c r="A6" s="2">
        <v>0</v>
      </c>
      <c r="B6" s="2">
        <v>0</v>
      </c>
      <c r="C6" s="12">
        <v>13080</v>
      </c>
      <c r="D6" s="1">
        <v>1997</v>
      </c>
      <c r="E6" s="2">
        <v>0</v>
      </c>
      <c r="F6" s="2">
        <v>0</v>
      </c>
      <c r="G6" s="3">
        <v>-29.31</v>
      </c>
      <c r="H6" s="1">
        <v>1997</v>
      </c>
      <c r="J6" s="1" t="s">
        <v>158</v>
      </c>
      <c r="K6" s="10" t="s">
        <v>133</v>
      </c>
      <c r="L6" s="1"/>
      <c r="M6" t="s">
        <v>133</v>
      </c>
      <c r="P6" s="1" t="s">
        <v>158</v>
      </c>
      <c r="Q6" s="10" t="s">
        <v>133</v>
      </c>
      <c r="R6" s="1"/>
      <c r="S6" t="s">
        <v>133</v>
      </c>
      <c r="T6" s="1"/>
    </row>
    <row r="7" spans="1:20" ht="15">
      <c r="A7" s="2">
        <v>0.065</v>
      </c>
      <c r="B7" s="2">
        <v>0.0215797134157754</v>
      </c>
      <c r="C7" s="12">
        <v>16160</v>
      </c>
      <c r="D7" s="1"/>
      <c r="E7" s="2">
        <v>0.065</v>
      </c>
      <c r="F7" s="2">
        <v>0.0215797134157754</v>
      </c>
      <c r="G7" s="3">
        <v>-32.94</v>
      </c>
      <c r="H7" s="1"/>
      <c r="J7" s="2">
        <v>0</v>
      </c>
      <c r="K7" s="2">
        <v>0</v>
      </c>
      <c r="L7" s="1">
        <v>1997</v>
      </c>
      <c r="M7" s="2">
        <v>0.30518731662240906</v>
      </c>
      <c r="N7">
        <v>15</v>
      </c>
      <c r="P7" s="2">
        <v>0</v>
      </c>
      <c r="Q7" s="2">
        <v>0</v>
      </c>
      <c r="R7" s="1">
        <v>1997</v>
      </c>
      <c r="S7" s="2">
        <v>0.25973723179085956</v>
      </c>
      <c r="T7" s="1">
        <v>13</v>
      </c>
    </row>
    <row r="8" spans="1:20" ht="15">
      <c r="A8" s="2">
        <v>0.115</v>
      </c>
      <c r="B8" s="2">
        <v>0.03830505545643442</v>
      </c>
      <c r="C8" s="12">
        <v>14860</v>
      </c>
      <c r="D8" s="1"/>
      <c r="E8" s="2">
        <v>0.115</v>
      </c>
      <c r="F8" s="2">
        <v>0.03830505545643442</v>
      </c>
      <c r="G8" s="3">
        <v>-36.96</v>
      </c>
      <c r="H8" s="1"/>
      <c r="J8" s="2">
        <v>0.875</v>
      </c>
      <c r="K8" s="2">
        <v>0.30518731662240906</v>
      </c>
      <c r="L8" s="1">
        <v>1996</v>
      </c>
      <c r="M8" s="2">
        <v>0.42311461812495255</v>
      </c>
      <c r="N8">
        <v>25</v>
      </c>
      <c r="P8" s="2">
        <v>0.75</v>
      </c>
      <c r="Q8" s="2">
        <v>0.25973723179085956</v>
      </c>
      <c r="R8" s="1">
        <v>1996</v>
      </c>
      <c r="S8" s="2">
        <v>0.38876159654057535</v>
      </c>
      <c r="T8" s="1">
        <v>22</v>
      </c>
    </row>
    <row r="9" spans="1:20" ht="15">
      <c r="A9" s="2">
        <v>0.18</v>
      </c>
      <c r="B9" s="2">
        <v>0.060209281188352115</v>
      </c>
      <c r="C9" s="12">
        <v>7860</v>
      </c>
      <c r="D9" s="1"/>
      <c r="E9" s="2">
        <v>0.18</v>
      </c>
      <c r="F9" s="2">
        <v>0.060209281188352115</v>
      </c>
      <c r="G9" s="3">
        <v>-32.38</v>
      </c>
      <c r="H9" s="1"/>
      <c r="J9" s="2">
        <v>1.975</v>
      </c>
      <c r="K9" s="2">
        <v>0.7283019347473616</v>
      </c>
      <c r="L9" s="1">
        <v>1995</v>
      </c>
      <c r="M9" s="2">
        <v>0.4283491291974122</v>
      </c>
      <c r="N9">
        <v>22</v>
      </c>
      <c r="P9" s="2">
        <v>1.775</v>
      </c>
      <c r="Q9" s="2">
        <v>0.6484988283314349</v>
      </c>
      <c r="R9" s="1">
        <v>1995</v>
      </c>
      <c r="S9" s="2">
        <v>0.44835122386134063</v>
      </c>
      <c r="T9" s="1">
        <v>24</v>
      </c>
    </row>
    <row r="10" spans="1:20" ht="15">
      <c r="A10" s="2">
        <v>0.245</v>
      </c>
      <c r="B10" s="2">
        <v>0.0822935016252319</v>
      </c>
      <c r="C10" s="12">
        <v>9120</v>
      </c>
      <c r="D10" s="1"/>
      <c r="E10" s="2">
        <v>0.245</v>
      </c>
      <c r="F10" s="2">
        <v>0.0822935016252319</v>
      </c>
      <c r="G10" s="3">
        <v>-31.06</v>
      </c>
      <c r="H10" s="1"/>
      <c r="J10" s="2">
        <v>3.005</v>
      </c>
      <c r="K10" s="2">
        <v>1.1566510639447738</v>
      </c>
      <c r="L10" s="1">
        <v>1994</v>
      </c>
      <c r="M10" s="2">
        <v>0.414956815289685</v>
      </c>
      <c r="N10">
        <v>18</v>
      </c>
      <c r="P10" s="2">
        <v>2.865</v>
      </c>
      <c r="Q10" s="2">
        <v>1.0968500521927755</v>
      </c>
      <c r="R10" s="1">
        <v>1994</v>
      </c>
      <c r="S10" s="2">
        <v>0.4277436977114828</v>
      </c>
      <c r="T10" s="1">
        <v>19</v>
      </c>
    </row>
    <row r="11" spans="1:20" ht="15">
      <c r="A11" s="2">
        <v>0.3</v>
      </c>
      <c r="B11" s="2">
        <v>0.10111890610008925</v>
      </c>
      <c r="C11" s="12">
        <v>10900</v>
      </c>
      <c r="D11" s="1"/>
      <c r="E11" s="2">
        <v>0.3</v>
      </c>
      <c r="F11" s="2">
        <v>0.10111890610008925</v>
      </c>
      <c r="G11" s="3">
        <v>-30.48</v>
      </c>
      <c r="H11" s="1"/>
      <c r="J11" s="2">
        <v>3.95</v>
      </c>
      <c r="K11" s="2">
        <v>1.5716078792344588</v>
      </c>
      <c r="L11" s="1">
        <v>1993</v>
      </c>
      <c r="M11" s="2">
        <v>0.37177183472336073</v>
      </c>
      <c r="N11">
        <v>18</v>
      </c>
      <c r="P11" s="2">
        <v>3.845</v>
      </c>
      <c r="Q11" s="2">
        <v>1.5245937499042583</v>
      </c>
      <c r="R11" s="1">
        <v>1993</v>
      </c>
      <c r="S11" s="2">
        <v>0.3172878517960238</v>
      </c>
      <c r="T11" s="1">
        <v>15</v>
      </c>
    </row>
    <row r="12" spans="1:20" ht="15">
      <c r="A12" s="2">
        <v>0.355</v>
      </c>
      <c r="B12" s="2">
        <v>0.1200699764678491</v>
      </c>
      <c r="C12" s="12">
        <v>18480</v>
      </c>
      <c r="D12" s="1"/>
      <c r="E12" s="2">
        <v>0.355</v>
      </c>
      <c r="F12" s="2">
        <v>0.1200699764678491</v>
      </c>
      <c r="G12" s="3">
        <v>-30.33</v>
      </c>
      <c r="H12" s="1"/>
      <c r="J12" s="2">
        <v>4.765</v>
      </c>
      <c r="K12" s="2">
        <v>1.9433797139578195</v>
      </c>
      <c r="L12" s="1">
        <v>1992</v>
      </c>
      <c r="M12" s="2">
        <v>0.31385039829504735</v>
      </c>
      <c r="N12">
        <v>14</v>
      </c>
      <c r="P12" s="2">
        <v>4.545</v>
      </c>
      <c r="Q12" s="2">
        <v>1.8418816017002821</v>
      </c>
      <c r="R12" s="1">
        <v>1992</v>
      </c>
      <c r="S12" s="2">
        <v>0.33977818079944666</v>
      </c>
      <c r="T12" s="1">
        <v>15</v>
      </c>
    </row>
    <row r="13" spans="1:20" ht="15">
      <c r="A13" s="2">
        <v>0.42</v>
      </c>
      <c r="B13" s="2">
        <v>0.14262676314647948</v>
      </c>
      <c r="C13" s="12">
        <v>8840</v>
      </c>
      <c r="D13" s="1"/>
      <c r="E13" s="2">
        <v>0.42</v>
      </c>
      <c r="F13" s="2">
        <v>0.14262676314647948</v>
      </c>
      <c r="G13" s="3">
        <v>-30.48</v>
      </c>
      <c r="H13" s="1"/>
      <c r="J13" s="2">
        <v>5.435</v>
      </c>
      <c r="K13" s="2">
        <v>2.257230112252867</v>
      </c>
      <c r="L13" s="1">
        <v>1991</v>
      </c>
      <c r="M13" s="2">
        <v>0.6711920444538446</v>
      </c>
      <c r="N13">
        <v>33</v>
      </c>
      <c r="P13" s="2">
        <v>5.275</v>
      </c>
      <c r="Q13" s="2">
        <v>2.181659782499729</v>
      </c>
      <c r="R13" s="1">
        <v>1991</v>
      </c>
      <c r="S13" s="2">
        <v>0.6560116592917757</v>
      </c>
      <c r="T13" s="1">
        <v>33</v>
      </c>
    </row>
    <row r="14" spans="1:20" ht="15">
      <c r="A14" s="2">
        <v>0.485</v>
      </c>
      <c r="B14" s="2">
        <v>0.16535468684756344</v>
      </c>
      <c r="C14" s="12">
        <v>8480</v>
      </c>
      <c r="D14" s="1"/>
      <c r="E14" s="2">
        <v>0.485</v>
      </c>
      <c r="F14" s="2">
        <v>0.16535468684756344</v>
      </c>
      <c r="G14" s="3">
        <v>-30.49</v>
      </c>
      <c r="H14" s="1"/>
      <c r="J14" s="2">
        <v>6.825</v>
      </c>
      <c r="K14" s="2">
        <v>2.9284221567067115</v>
      </c>
      <c r="L14" s="1">
        <v>1990</v>
      </c>
      <c r="M14" s="2">
        <v>0.3594866135329826</v>
      </c>
      <c r="N14">
        <v>17</v>
      </c>
      <c r="P14" s="2">
        <v>6.64</v>
      </c>
      <c r="Q14" s="2">
        <v>2.8376714417915045</v>
      </c>
      <c r="R14" s="1">
        <v>1990</v>
      </c>
      <c r="S14" s="2">
        <v>0.3604288220821781</v>
      </c>
      <c r="T14" s="1">
        <v>17</v>
      </c>
    </row>
    <row r="15" spans="1:20" ht="15">
      <c r="A15" s="2">
        <v>0.54</v>
      </c>
      <c r="B15" s="2">
        <v>0.18471792391147404</v>
      </c>
      <c r="C15" s="12">
        <v>7240</v>
      </c>
      <c r="D15" s="1"/>
      <c r="E15" s="2">
        <v>0.54</v>
      </c>
      <c r="F15" s="2">
        <v>0.18471792391147404</v>
      </c>
      <c r="G15" s="3">
        <v>-30.53</v>
      </c>
      <c r="H15" s="1"/>
      <c r="J15" s="2">
        <v>7.55</v>
      </c>
      <c r="K15" s="2">
        <v>3.287908770239694</v>
      </c>
      <c r="L15" s="1">
        <v>1989</v>
      </c>
      <c r="M15" s="2">
        <v>0.3703725941022613</v>
      </c>
      <c r="N15">
        <v>17</v>
      </c>
      <c r="P15" s="2">
        <v>7.37</v>
      </c>
      <c r="Q15" s="2">
        <v>3.1981002638736826</v>
      </c>
      <c r="R15" s="1">
        <v>1989</v>
      </c>
      <c r="S15" s="2">
        <v>0.39172186982354384</v>
      </c>
      <c r="T15" s="1">
        <v>18</v>
      </c>
    </row>
    <row r="16" spans="1:20" ht="15">
      <c r="A16" s="2">
        <v>0.595</v>
      </c>
      <c r="B16" s="2">
        <v>0.20420062369224667</v>
      </c>
      <c r="C16" s="12">
        <v>10900</v>
      </c>
      <c r="D16" s="1"/>
      <c r="E16" s="2">
        <v>0.595</v>
      </c>
      <c r="F16" s="2">
        <v>0.20420062369224667</v>
      </c>
      <c r="G16" s="3">
        <v>-30.82</v>
      </c>
      <c r="H16" s="1"/>
      <c r="J16" s="2">
        <v>8.285</v>
      </c>
      <c r="K16" s="2">
        <v>3.6582813643419554</v>
      </c>
      <c r="L16" s="1">
        <v>1988</v>
      </c>
      <c r="M16" s="2">
        <v>0.3569712709301749</v>
      </c>
      <c r="N16">
        <v>17</v>
      </c>
      <c r="P16" s="2">
        <v>8.15</v>
      </c>
      <c r="Q16" s="2">
        <v>3.5898221336972265</v>
      </c>
      <c r="R16" s="1">
        <v>1988</v>
      </c>
      <c r="S16" s="2">
        <v>0.4254305015749038</v>
      </c>
      <c r="T16" s="1">
        <v>20</v>
      </c>
    </row>
    <row r="17" spans="1:20" ht="15">
      <c r="A17" s="2">
        <v>0.65</v>
      </c>
      <c r="B17" s="2">
        <v>0.22380140327758588</v>
      </c>
      <c r="C17" s="12">
        <v>15360</v>
      </c>
      <c r="D17" s="1"/>
      <c r="E17" s="2">
        <v>0.65</v>
      </c>
      <c r="F17" s="2">
        <v>0.22380140327758588</v>
      </c>
      <c r="G17" s="3">
        <v>-30.84</v>
      </c>
      <c r="H17" s="1"/>
      <c r="J17" s="2">
        <v>8.983</v>
      </c>
      <c r="K17" s="2">
        <v>4.01525263527213</v>
      </c>
      <c r="L17" s="1">
        <v>1987</v>
      </c>
      <c r="M17" s="2">
        <v>0.6515796443227844</v>
      </c>
      <c r="N17">
        <v>35</v>
      </c>
      <c r="P17" s="2">
        <v>8.983</v>
      </c>
      <c r="Q17" s="2">
        <v>4.01525263527213</v>
      </c>
      <c r="R17" s="1">
        <v>1987</v>
      </c>
      <c r="S17" s="2">
        <v>0.54154987652882</v>
      </c>
      <c r="T17" s="1">
        <v>29</v>
      </c>
    </row>
    <row r="18" spans="1:20" ht="15">
      <c r="A18" s="2">
        <v>0.7</v>
      </c>
      <c r="B18" s="2">
        <v>0.2417215988888689</v>
      </c>
      <c r="C18" s="12">
        <v>7360</v>
      </c>
      <c r="D18" s="1"/>
      <c r="E18" s="2">
        <v>0.7</v>
      </c>
      <c r="F18" s="2">
        <v>0.2417215988888689</v>
      </c>
      <c r="G18" s="3">
        <v>-31.69</v>
      </c>
      <c r="H18" s="1"/>
      <c r="J18" s="2">
        <v>10.233</v>
      </c>
      <c r="K18" s="2">
        <v>4.666832279594915</v>
      </c>
      <c r="L18" s="1">
        <v>1986</v>
      </c>
      <c r="M18" s="2">
        <v>0.37542382839227617</v>
      </c>
      <c r="N18">
        <v>16</v>
      </c>
      <c r="P18" s="2">
        <v>10.024</v>
      </c>
      <c r="Q18" s="2">
        <v>4.55680251180095</v>
      </c>
      <c r="R18" s="1">
        <v>1986</v>
      </c>
      <c r="S18" s="2">
        <v>0.40485390309761016</v>
      </c>
      <c r="T18" s="1">
        <v>19</v>
      </c>
    </row>
    <row r="19" spans="1:20" ht="15">
      <c r="A19" s="2">
        <v>0.75</v>
      </c>
      <c r="B19" s="2">
        <v>0.25973723179085956</v>
      </c>
      <c r="C19" s="12">
        <v>7780</v>
      </c>
      <c r="D19" s="1"/>
      <c r="E19" s="2">
        <v>0.75</v>
      </c>
      <c r="F19" s="2">
        <v>0.25973723179085956</v>
      </c>
      <c r="G19" s="3">
        <v>-31.36</v>
      </c>
      <c r="H19" s="1">
        <v>1996</v>
      </c>
      <c r="J19" s="2">
        <v>10.94</v>
      </c>
      <c r="K19" s="2">
        <v>5.042256107987191</v>
      </c>
      <c r="L19" s="1">
        <v>1985</v>
      </c>
      <c r="M19" s="2">
        <v>0.4177897669728772</v>
      </c>
      <c r="N19">
        <v>19</v>
      </c>
      <c r="P19" s="2">
        <v>10.789</v>
      </c>
      <c r="Q19" s="2">
        <v>4.9616564148985605</v>
      </c>
      <c r="R19" s="1">
        <v>1985</v>
      </c>
      <c r="S19" s="2">
        <v>0.3739339345242012</v>
      </c>
      <c r="T19" s="1">
        <v>16</v>
      </c>
    </row>
    <row r="20" spans="1:20" ht="15">
      <c r="A20" s="2">
        <v>0.815</v>
      </c>
      <c r="B20" s="2">
        <v>0.28329861333535705</v>
      </c>
      <c r="C20" s="12">
        <v>4280</v>
      </c>
      <c r="D20" s="1"/>
      <c r="E20" s="2">
        <v>0.815</v>
      </c>
      <c r="F20" s="2">
        <v>0.28329861333535705</v>
      </c>
      <c r="G20" s="3">
        <v>-28.44</v>
      </c>
      <c r="H20" s="1"/>
      <c r="J20" s="2">
        <v>11.716</v>
      </c>
      <c r="K20" s="2">
        <v>5.460045874960068</v>
      </c>
      <c r="L20" s="1">
        <v>1984</v>
      </c>
      <c r="M20" s="2">
        <v>0.33099219936340685</v>
      </c>
      <c r="N20">
        <v>16</v>
      </c>
      <c r="P20" s="2">
        <v>11.486</v>
      </c>
      <c r="Q20" s="2">
        <v>5.335590349422762</v>
      </c>
      <c r="R20" s="1">
        <v>1984</v>
      </c>
      <c r="S20" s="2">
        <v>0.41982768253885094</v>
      </c>
      <c r="T20" s="1">
        <v>20</v>
      </c>
    </row>
    <row r="21" spans="1:20" ht="15">
      <c r="A21" s="2">
        <v>0.875</v>
      </c>
      <c r="B21" s="2">
        <v>0.30518731662240906</v>
      </c>
      <c r="C21" s="12">
        <v>4400</v>
      </c>
      <c r="D21" s="1">
        <v>1996</v>
      </c>
      <c r="E21" s="2">
        <v>0.875</v>
      </c>
      <c r="F21" s="2">
        <v>0.30518731662240906</v>
      </c>
      <c r="G21" s="3">
        <v>-28.7</v>
      </c>
      <c r="H21" s="1"/>
      <c r="J21" s="2">
        <v>12.323</v>
      </c>
      <c r="K21" s="2">
        <v>5.791038074323475</v>
      </c>
      <c r="L21" s="1">
        <v>1983</v>
      </c>
      <c r="M21" s="2">
        <v>0.3801654413375237</v>
      </c>
      <c r="N21">
        <v>17</v>
      </c>
      <c r="P21" s="2">
        <v>12.258</v>
      </c>
      <c r="Q21" s="2">
        <v>5.755418031961613</v>
      </c>
      <c r="R21" s="1">
        <v>1983</v>
      </c>
      <c r="S21" s="2">
        <v>0.30605163718260986</v>
      </c>
      <c r="T21" s="1">
        <v>14</v>
      </c>
    </row>
    <row r="22" spans="1:20" ht="15">
      <c r="A22" s="2">
        <v>0.935</v>
      </c>
      <c r="B22" s="2">
        <v>0.3272084274403342</v>
      </c>
      <c r="C22" s="12">
        <v>6000</v>
      </c>
      <c r="D22" s="1"/>
      <c r="E22" s="2">
        <v>0.935</v>
      </c>
      <c r="F22" s="2">
        <v>0.3272084274403342</v>
      </c>
      <c r="G22" s="3">
        <v>-28.22</v>
      </c>
      <c r="H22" s="1"/>
      <c r="J22" s="2">
        <v>13.012</v>
      </c>
      <c r="K22" s="2">
        <v>6.171203515660999</v>
      </c>
      <c r="L22" s="1">
        <v>1982</v>
      </c>
      <c r="M22" s="2">
        <v>0.4281774508526688</v>
      </c>
      <c r="N22">
        <v>18</v>
      </c>
      <c r="P22" s="2">
        <v>12.814</v>
      </c>
      <c r="Q22" s="2">
        <v>6.0614696691442225</v>
      </c>
      <c r="R22" s="1">
        <v>1982</v>
      </c>
      <c r="S22" s="2">
        <v>0.49292369625345334</v>
      </c>
      <c r="T22" s="1">
        <v>21</v>
      </c>
    </row>
    <row r="23" spans="1:20" ht="15">
      <c r="A23" s="2">
        <v>1</v>
      </c>
      <c r="B23" s="2">
        <v>0.35121211019643656</v>
      </c>
      <c r="C23" s="12">
        <v>12320</v>
      </c>
      <c r="D23" s="1"/>
      <c r="E23" s="2">
        <v>1</v>
      </c>
      <c r="F23" s="2">
        <v>0.35121211019643656</v>
      </c>
      <c r="G23" s="3">
        <v>-25.67</v>
      </c>
      <c r="H23" s="1"/>
      <c r="J23" s="2">
        <v>13.778</v>
      </c>
      <c r="K23" s="2">
        <v>6.599380966513667</v>
      </c>
      <c r="L23" s="1">
        <v>1981</v>
      </c>
      <c r="M23" s="2">
        <v>0.3393737528859395</v>
      </c>
      <c r="N23">
        <v>15</v>
      </c>
      <c r="P23" s="2">
        <v>13.698</v>
      </c>
      <c r="Q23" s="2">
        <v>6.554393365397676</v>
      </c>
      <c r="R23" s="1">
        <v>1981</v>
      </c>
      <c r="S23" s="2">
        <v>0.3389130800709097</v>
      </c>
      <c r="T23" s="1">
        <v>15</v>
      </c>
    </row>
    <row r="24" spans="1:20" ht="15">
      <c r="A24" s="2">
        <v>1.05</v>
      </c>
      <c r="B24" s="2">
        <v>0.36977952306582307</v>
      </c>
      <c r="C24" s="12">
        <v>15640</v>
      </c>
      <c r="D24" s="1"/>
      <c r="E24" s="2">
        <v>1.05</v>
      </c>
      <c r="F24" s="2">
        <v>0.36977952306582307</v>
      </c>
      <c r="G24" s="3">
        <v>-25.51</v>
      </c>
      <c r="H24" s="1"/>
      <c r="J24" s="2">
        <v>14.378</v>
      </c>
      <c r="K24" s="2">
        <v>6.938754719399607</v>
      </c>
      <c r="L24" s="1">
        <v>1980</v>
      </c>
      <c r="M24" s="2">
        <v>0.3639998989133897</v>
      </c>
      <c r="N24">
        <v>15</v>
      </c>
      <c r="P24" s="2">
        <v>14.298</v>
      </c>
      <c r="Q24" s="2">
        <v>6.8933064454685855</v>
      </c>
      <c r="R24" s="1">
        <v>1980</v>
      </c>
      <c r="S24" s="2">
        <v>0.4330028560814716</v>
      </c>
      <c r="T24" s="1">
        <v>18</v>
      </c>
    </row>
    <row r="25" spans="1:20" ht="15">
      <c r="A25" s="2">
        <v>1.085</v>
      </c>
      <c r="B25" s="2">
        <v>0.38282945810947794</v>
      </c>
      <c r="C25" s="12">
        <v>13120</v>
      </c>
      <c r="D25" s="1"/>
      <c r="E25" s="2">
        <v>1.085</v>
      </c>
      <c r="F25" s="2">
        <v>0.38282945810947794</v>
      </c>
      <c r="G25" s="3">
        <v>-25.06</v>
      </c>
      <c r="H25" s="1"/>
      <c r="J25" s="2">
        <v>15.015</v>
      </c>
      <c r="K25" s="2">
        <v>7.3027546183129965</v>
      </c>
      <c r="L25" s="1">
        <v>1979</v>
      </c>
      <c r="M25" s="2">
        <v>0.486626185251958</v>
      </c>
      <c r="N25">
        <v>19</v>
      </c>
      <c r="P25" s="2">
        <v>15.056</v>
      </c>
      <c r="Q25" s="2">
        <v>7.326309301550057</v>
      </c>
      <c r="R25" s="1">
        <v>1979</v>
      </c>
      <c r="S25" s="2">
        <v>0.5131023068935328</v>
      </c>
      <c r="T25" s="1">
        <v>20</v>
      </c>
    </row>
    <row r="26" spans="1:20" ht="15">
      <c r="A26" s="2">
        <v>1.12</v>
      </c>
      <c r="B26" s="2">
        <v>0.3959224725331761</v>
      </c>
      <c r="C26" s="12">
        <v>19900</v>
      </c>
      <c r="D26" s="1"/>
      <c r="E26" s="2">
        <v>1.12</v>
      </c>
      <c r="F26" s="2">
        <v>0.3959224725331761</v>
      </c>
      <c r="G26" s="3">
        <v>-25.41</v>
      </c>
      <c r="H26" s="1"/>
      <c r="J26" s="2">
        <v>15.857</v>
      </c>
      <c r="K26" s="2">
        <v>7.7893808035649545</v>
      </c>
      <c r="L26" s="1">
        <v>1978</v>
      </c>
      <c r="M26" s="2">
        <v>0.45988438698686984</v>
      </c>
      <c r="N26">
        <v>17</v>
      </c>
      <c r="P26" s="2">
        <v>15.943</v>
      </c>
      <c r="Q26" s="2">
        <v>7.83941160844359</v>
      </c>
      <c r="R26" s="1">
        <v>1978</v>
      </c>
      <c r="S26" s="2">
        <v>0.3846141000163952</v>
      </c>
      <c r="T26" s="1">
        <v>14</v>
      </c>
    </row>
    <row r="27" spans="1:20" ht="15">
      <c r="A27" s="2">
        <v>1.165</v>
      </c>
      <c r="B27" s="2">
        <v>0.41281914263725716</v>
      </c>
      <c r="C27" s="12">
        <v>32060</v>
      </c>
      <c r="D27" s="1"/>
      <c r="E27" s="2">
        <v>1.165</v>
      </c>
      <c r="F27" s="2">
        <v>0.41281914263725716</v>
      </c>
      <c r="G27" s="3">
        <v>-26.08</v>
      </c>
      <c r="H27" s="1"/>
      <c r="J27" s="2">
        <v>16.644</v>
      </c>
      <c r="K27" s="2">
        <v>8.249265190551824</v>
      </c>
      <c r="L27" s="1">
        <v>1977</v>
      </c>
      <c r="M27" s="2">
        <v>0.5775407943500142</v>
      </c>
      <c r="N27">
        <v>21</v>
      </c>
      <c r="P27" s="2">
        <v>16.601</v>
      </c>
      <c r="Q27" s="2">
        <v>8.224025708459985</v>
      </c>
      <c r="R27" s="1">
        <v>1977</v>
      </c>
      <c r="S27" s="2">
        <v>0.5494846255177759</v>
      </c>
      <c r="T27" s="1">
        <v>20</v>
      </c>
    </row>
    <row r="28" spans="1:20" ht="15">
      <c r="A28" s="2">
        <v>1.22</v>
      </c>
      <c r="B28" s="2">
        <v>0.43356564438964595</v>
      </c>
      <c r="C28" s="12">
        <v>39100</v>
      </c>
      <c r="D28" s="1"/>
      <c r="E28" s="2">
        <v>1.22</v>
      </c>
      <c r="F28" s="2">
        <v>0.43356564438964595</v>
      </c>
      <c r="G28" s="3">
        <v>-26.19</v>
      </c>
      <c r="H28" s="1"/>
      <c r="J28" s="2">
        <v>17.623</v>
      </c>
      <c r="K28" s="2">
        <v>8.826805984901839</v>
      </c>
      <c r="L28" s="1">
        <v>1976</v>
      </c>
      <c r="M28" s="2">
        <v>0.42142935620542765</v>
      </c>
      <c r="N28">
        <v>18</v>
      </c>
      <c r="P28" s="2">
        <v>17.533</v>
      </c>
      <c r="Q28" s="2">
        <v>8.773510333977761</v>
      </c>
      <c r="R28" s="1">
        <v>1976</v>
      </c>
      <c r="S28" s="2">
        <v>0.38438524316851463</v>
      </c>
      <c r="T28" s="1">
        <v>16</v>
      </c>
    </row>
    <row r="29" spans="1:22" ht="15">
      <c r="A29" s="2">
        <v>1.26</v>
      </c>
      <c r="B29" s="2">
        <v>0.44871897453538173</v>
      </c>
      <c r="C29" s="12">
        <v>38040</v>
      </c>
      <c r="D29" s="1"/>
      <c r="E29" s="2">
        <v>1.26</v>
      </c>
      <c r="F29" s="2">
        <v>0.44871897453538173</v>
      </c>
      <c r="G29" s="3">
        <v>-26.75</v>
      </c>
      <c r="H29" s="1"/>
      <c r="J29" s="2">
        <v>18.333</v>
      </c>
      <c r="K29" s="2">
        <v>9.248235341107266</v>
      </c>
      <c r="L29" s="1">
        <v>1975</v>
      </c>
      <c r="M29" s="2">
        <v>0.5162887241655785</v>
      </c>
      <c r="N29">
        <v>19</v>
      </c>
      <c r="P29" s="2">
        <v>18.181</v>
      </c>
      <c r="Q29" s="2">
        <v>9.157895577146276</v>
      </c>
      <c r="R29" s="1">
        <v>1975</v>
      </c>
      <c r="S29" s="2">
        <v>0.404393659611749</v>
      </c>
      <c r="T29" s="1">
        <v>16</v>
      </c>
      <c r="U29" s="2"/>
      <c r="V29" s="2"/>
    </row>
    <row r="30" spans="1:22" ht="15">
      <c r="A30" s="2">
        <v>1.3</v>
      </c>
      <c r="B30" s="2">
        <v>0.4639265013697038</v>
      </c>
      <c r="C30" s="12">
        <v>19320</v>
      </c>
      <c r="D30" s="1"/>
      <c r="E30" s="2">
        <v>1.3</v>
      </c>
      <c r="F30" s="2">
        <v>0.4639265013697038</v>
      </c>
      <c r="G30" s="3">
        <v>-28.22</v>
      </c>
      <c r="H30" s="1"/>
      <c r="J30" s="2">
        <v>19.201</v>
      </c>
      <c r="K30" s="2">
        <v>9.764524065272845</v>
      </c>
      <c r="L30" s="1">
        <v>1974</v>
      </c>
      <c r="M30" s="2">
        <v>0.41139422647631996</v>
      </c>
      <c r="N30">
        <v>16</v>
      </c>
      <c r="P30" s="2">
        <v>18.861</v>
      </c>
      <c r="Q30" s="2">
        <v>9.562289236758025</v>
      </c>
      <c r="R30" s="1">
        <v>1974</v>
      </c>
      <c r="S30" s="2">
        <v>0.5235460028440837</v>
      </c>
      <c r="T30" s="1">
        <v>19</v>
      </c>
      <c r="U30" s="2"/>
      <c r="V30" s="2"/>
    </row>
    <row r="31" spans="1:22" ht="15">
      <c r="A31" s="2">
        <v>1.34</v>
      </c>
      <c r="B31" s="2">
        <v>0.4791877617789705</v>
      </c>
      <c r="C31" s="12">
        <v>23040</v>
      </c>
      <c r="D31" s="1"/>
      <c r="E31" s="2">
        <v>1.34</v>
      </c>
      <c r="F31" s="2">
        <v>0.4791877617789705</v>
      </c>
      <c r="G31" s="3">
        <v>-29.85</v>
      </c>
      <c r="H31" s="1"/>
      <c r="J31" s="2">
        <v>19.894</v>
      </c>
      <c r="K31" s="2">
        <v>10.175918291749165</v>
      </c>
      <c r="M31" s="2"/>
      <c r="P31" s="2">
        <v>19.742</v>
      </c>
      <c r="Q31" s="2">
        <v>10.085835239602108</v>
      </c>
      <c r="S31" s="2"/>
      <c r="U31" s="2"/>
      <c r="V31" s="2"/>
    </row>
    <row r="32" spans="1:22" ht="15">
      <c r="A32" s="2">
        <v>1.38</v>
      </c>
      <c r="B32" s="2">
        <v>0.49450229637461207</v>
      </c>
      <c r="C32" s="12">
        <v>27260</v>
      </c>
      <c r="D32" s="1"/>
      <c r="E32" s="2">
        <v>1.38</v>
      </c>
      <c r="F32" s="2">
        <v>0.49450229637461207</v>
      </c>
      <c r="G32" s="3">
        <v>-30.7</v>
      </c>
      <c r="H32" s="1"/>
      <c r="J32" s="13"/>
      <c r="K32" s="10"/>
      <c r="L32" s="9"/>
      <c r="M32" s="2"/>
      <c r="P32" s="13"/>
      <c r="Q32" s="10"/>
      <c r="R32" s="3"/>
      <c r="S32" s="2"/>
      <c r="U32" s="2"/>
      <c r="V32" s="2"/>
    </row>
    <row r="33" spans="1:22" ht="15">
      <c r="A33" s="2">
        <v>1.42</v>
      </c>
      <c r="B33" s="2">
        <v>0.5098696494781999</v>
      </c>
      <c r="C33" s="12">
        <v>32240</v>
      </c>
      <c r="D33" s="1"/>
      <c r="E33" s="2">
        <v>1.42</v>
      </c>
      <c r="F33" s="2">
        <v>0.5098696494781999</v>
      </c>
      <c r="G33" s="3">
        <v>-30.42</v>
      </c>
      <c r="H33" s="1"/>
      <c r="J33" s="13"/>
      <c r="K33" s="10"/>
      <c r="L33" s="9"/>
      <c r="M33" s="2"/>
      <c r="P33" s="13"/>
      <c r="Q33" s="10"/>
      <c r="R33" s="3"/>
      <c r="S33" s="2"/>
      <c r="U33" s="2"/>
      <c r="V33" s="2"/>
    </row>
    <row r="34" spans="1:22" ht="15">
      <c r="A34" s="2">
        <v>1.46</v>
      </c>
      <c r="B34" s="2">
        <v>0.5252893691065155</v>
      </c>
      <c r="C34" s="12">
        <v>42080</v>
      </c>
      <c r="D34" s="1"/>
      <c r="E34" s="2">
        <v>1.46</v>
      </c>
      <c r="F34" s="2">
        <v>0.5252893691065155</v>
      </c>
      <c r="G34" s="3">
        <v>-30.37</v>
      </c>
      <c r="H34" s="1"/>
      <c r="J34" s="13"/>
      <c r="K34" s="10"/>
      <c r="L34" s="9"/>
      <c r="M34" s="2"/>
      <c r="P34" s="13"/>
      <c r="Q34" s="10"/>
      <c r="R34" s="3"/>
      <c r="S34" s="2"/>
      <c r="U34" s="2"/>
      <c r="V34" s="2"/>
    </row>
    <row r="35" spans="1:22" ht="15">
      <c r="A35" s="2">
        <v>1.5</v>
      </c>
      <c r="B35" s="2">
        <v>0.5407610069566192</v>
      </c>
      <c r="C35" s="12">
        <v>30240</v>
      </c>
      <c r="D35" s="1"/>
      <c r="E35" s="2">
        <v>1.5</v>
      </c>
      <c r="F35" s="2">
        <v>0.5407610069566192</v>
      </c>
      <c r="G35" s="3">
        <v>-31.09</v>
      </c>
      <c r="H35" s="1"/>
      <c r="J35" s="13"/>
      <c r="K35" s="10"/>
      <c r="L35" s="9"/>
      <c r="M35" s="2"/>
      <c r="P35" s="13"/>
      <c r="Q35" s="10"/>
      <c r="R35" s="3"/>
      <c r="S35" s="2"/>
      <c r="U35" s="2"/>
      <c r="V35" s="2"/>
    </row>
    <row r="36" spans="1:22" ht="15">
      <c r="A36" s="2">
        <v>1.54</v>
      </c>
      <c r="B36" s="2">
        <v>0.5562841183909196</v>
      </c>
      <c r="C36" s="12">
        <v>14980</v>
      </c>
      <c r="D36" s="1"/>
      <c r="E36" s="2">
        <v>1.54</v>
      </c>
      <c r="F36" s="2">
        <v>0.5562841183909196</v>
      </c>
      <c r="G36" s="3">
        <v>-31.19</v>
      </c>
      <c r="H36" s="1"/>
      <c r="J36" s="13"/>
      <c r="K36" s="10"/>
      <c r="L36" s="9"/>
      <c r="M36" s="2"/>
      <c r="P36" s="13"/>
      <c r="Q36" s="10"/>
      <c r="R36" s="3"/>
      <c r="S36" s="2"/>
      <c r="U36" s="2"/>
      <c r="V36" s="2"/>
    </row>
    <row r="37" spans="1:22" ht="15">
      <c r="A37" s="2">
        <v>1.58</v>
      </c>
      <c r="B37" s="2">
        <v>0.5718582624222424</v>
      </c>
      <c r="C37" s="12">
        <v>6360</v>
      </c>
      <c r="D37" s="1"/>
      <c r="E37" s="2">
        <v>1.58</v>
      </c>
      <c r="F37" s="2">
        <v>0.5718582624222424</v>
      </c>
      <c r="G37" s="3">
        <v>-30.62</v>
      </c>
      <c r="H37" s="1"/>
      <c r="J37" s="13"/>
      <c r="K37" s="10"/>
      <c r="L37" s="9"/>
      <c r="M37" s="2"/>
      <c r="P37" s="13"/>
      <c r="Q37" s="10"/>
      <c r="R37" s="3"/>
      <c r="S37" s="2"/>
      <c r="U37" s="2"/>
      <c r="V37" s="2"/>
    </row>
    <row r="38" spans="1:19" ht="15">
      <c r="A38" s="2">
        <v>1.625</v>
      </c>
      <c r="B38" s="2">
        <v>0.5894396353431132</v>
      </c>
      <c r="C38" s="12">
        <v>11740</v>
      </c>
      <c r="D38" s="1"/>
      <c r="E38" s="2">
        <v>1.625</v>
      </c>
      <c r="F38" s="2">
        <v>0.5894396353431132</v>
      </c>
      <c r="G38" s="3">
        <v>-30.59</v>
      </c>
      <c r="H38" s="1"/>
      <c r="J38" s="13"/>
      <c r="K38" s="10"/>
      <c r="L38" s="9"/>
      <c r="M38" s="2"/>
      <c r="P38" s="13"/>
      <c r="Q38" s="10"/>
      <c r="R38" s="3"/>
      <c r="S38" s="2"/>
    </row>
    <row r="39" spans="1:22" ht="15">
      <c r="A39" s="2">
        <v>1.68</v>
      </c>
      <c r="B39" s="2">
        <v>0.611014056185901</v>
      </c>
      <c r="C39" s="12">
        <v>5340</v>
      </c>
      <c r="D39" s="1"/>
      <c r="E39" s="2">
        <v>1.68</v>
      </c>
      <c r="F39" s="2">
        <v>0.611014056185901</v>
      </c>
      <c r="G39" s="3">
        <v>-34.31</v>
      </c>
      <c r="H39" s="1"/>
      <c r="J39" s="13"/>
      <c r="K39" s="10"/>
      <c r="L39" s="9"/>
      <c r="M39" s="2"/>
      <c r="P39" s="13"/>
      <c r="Q39" s="10"/>
      <c r="R39" s="3"/>
      <c r="S39" s="2"/>
      <c r="U39" s="2"/>
      <c r="V39" s="2"/>
    </row>
    <row r="40" spans="1:22" ht="15">
      <c r="A40" s="2">
        <v>1.735</v>
      </c>
      <c r="B40" s="2">
        <v>0.6326820966313214</v>
      </c>
      <c r="C40" s="12">
        <v>7760</v>
      </c>
      <c r="D40" s="1"/>
      <c r="E40" s="2">
        <v>1.735</v>
      </c>
      <c r="F40" s="2">
        <v>0.6326820966313214</v>
      </c>
      <c r="G40" s="3">
        <v>-35.87</v>
      </c>
      <c r="H40" s="1"/>
      <c r="J40" s="13"/>
      <c r="K40" s="10"/>
      <c r="L40" s="9"/>
      <c r="M40" s="2"/>
      <c r="P40" s="13"/>
      <c r="Q40" s="10"/>
      <c r="R40" s="3"/>
      <c r="S40" s="2"/>
      <c r="U40" s="2"/>
      <c r="V40" s="2"/>
    </row>
    <row r="41" spans="1:22" ht="15">
      <c r="A41" s="2">
        <v>1.775</v>
      </c>
      <c r="B41" s="2">
        <v>0.6484988283314349</v>
      </c>
      <c r="C41" s="12">
        <v>9380</v>
      </c>
      <c r="D41" s="1"/>
      <c r="E41" s="2">
        <v>1.775</v>
      </c>
      <c r="F41" s="2">
        <v>0.6484988283314349</v>
      </c>
      <c r="G41" s="3">
        <v>-35.62</v>
      </c>
      <c r="H41" s="1">
        <v>1995</v>
      </c>
      <c r="J41" s="13"/>
      <c r="K41" s="10"/>
      <c r="L41" s="9"/>
      <c r="M41" s="2"/>
      <c r="P41" s="13"/>
      <c r="Q41" s="10"/>
      <c r="R41" s="3"/>
      <c r="S41" s="2"/>
      <c r="U41" s="2"/>
      <c r="V41" s="2"/>
    </row>
    <row r="42" spans="1:22" ht="15">
      <c r="A42" s="2">
        <v>1.815</v>
      </c>
      <c r="B42" s="2">
        <v>0.6643640747587015</v>
      </c>
      <c r="C42" s="12">
        <v>10280</v>
      </c>
      <c r="D42" s="1"/>
      <c r="E42" s="2">
        <v>1.815</v>
      </c>
      <c r="F42" s="2">
        <v>0.6643640747587015</v>
      </c>
      <c r="G42" s="3">
        <v>-33.32</v>
      </c>
      <c r="H42" s="1"/>
      <c r="J42" s="13"/>
      <c r="K42" s="10"/>
      <c r="L42" s="9"/>
      <c r="M42" s="2"/>
      <c r="P42" s="13"/>
      <c r="Q42" s="10"/>
      <c r="R42" s="3"/>
      <c r="S42" s="2"/>
      <c r="U42" s="2"/>
      <c r="V42" s="2"/>
    </row>
    <row r="43" spans="1:22" ht="15">
      <c r="A43" s="2">
        <v>1.855</v>
      </c>
      <c r="B43" s="2">
        <v>0.6802774196183771</v>
      </c>
      <c r="C43" s="12">
        <v>11920</v>
      </c>
      <c r="D43" s="1"/>
      <c r="E43" s="2">
        <v>1.855</v>
      </c>
      <c r="F43" s="2">
        <v>0.6802774196183771</v>
      </c>
      <c r="G43" s="3">
        <v>-30.98</v>
      </c>
      <c r="H43" s="1"/>
      <c r="J43" s="13"/>
      <c r="K43" s="10"/>
      <c r="L43" s="9"/>
      <c r="M43" s="2"/>
      <c r="P43" s="13"/>
      <c r="Q43" s="10"/>
      <c r="R43" s="3"/>
      <c r="S43" s="2"/>
      <c r="U43" s="2"/>
      <c r="V43" s="2"/>
    </row>
    <row r="44" spans="1:22" ht="15">
      <c r="A44" s="2">
        <v>1.895</v>
      </c>
      <c r="B44" s="2">
        <v>0.6962384501485528</v>
      </c>
      <c r="C44" s="12">
        <v>6100</v>
      </c>
      <c r="D44" s="1"/>
      <c r="E44" s="2">
        <v>1.895</v>
      </c>
      <c r="F44" s="2">
        <v>0.6962384501485528</v>
      </c>
      <c r="G44" s="3">
        <v>-29.73</v>
      </c>
      <c r="H44" s="1"/>
      <c r="J44" s="13"/>
      <c r="K44" s="10"/>
      <c r="L44" s="9"/>
      <c r="M44" s="2"/>
      <c r="P44" s="13"/>
      <c r="Q44" s="10"/>
      <c r="R44" s="3"/>
      <c r="S44" s="2"/>
      <c r="U44" s="2"/>
      <c r="V44" s="2"/>
    </row>
    <row r="45" spans="1:22" ht="15">
      <c r="A45" s="2">
        <v>1.935</v>
      </c>
      <c r="B45" s="2">
        <v>0.7122467571052246</v>
      </c>
      <c r="C45" s="12">
        <v>4020</v>
      </c>
      <c r="D45" s="1"/>
      <c r="E45" s="2">
        <v>1.935</v>
      </c>
      <c r="F45" s="2">
        <v>0.7122467571052246</v>
      </c>
      <c r="G45" s="3">
        <v>-28.71</v>
      </c>
      <c r="H45" s="1"/>
      <c r="J45" s="13"/>
      <c r="K45" s="10"/>
      <c r="L45" s="9"/>
      <c r="M45" s="2"/>
      <c r="S45" s="2"/>
      <c r="U45" s="2"/>
      <c r="V45" s="2"/>
    </row>
    <row r="46" spans="1:22" ht="15">
      <c r="A46" s="2">
        <v>1.975</v>
      </c>
      <c r="B46" s="2">
        <v>0.7283019347473616</v>
      </c>
      <c r="C46" s="12">
        <v>5640</v>
      </c>
      <c r="D46" s="1">
        <v>1995</v>
      </c>
      <c r="E46" s="2">
        <v>1.975</v>
      </c>
      <c r="F46" s="2">
        <v>0.7283019347473616</v>
      </c>
      <c r="G46" s="3">
        <v>-27.64</v>
      </c>
      <c r="H46" s="1"/>
      <c r="J46" s="13"/>
      <c r="K46" s="10"/>
      <c r="L46" s="9"/>
      <c r="M46" s="2"/>
      <c r="P46" s="13"/>
      <c r="Q46" s="10"/>
      <c r="R46" s="3"/>
      <c r="S46" s="2"/>
      <c r="U46" s="2"/>
      <c r="V46" s="2"/>
    </row>
    <row r="47" spans="1:22" ht="15">
      <c r="A47" s="2">
        <v>2.02</v>
      </c>
      <c r="B47" s="2">
        <v>0.7464195389566786</v>
      </c>
      <c r="C47" s="12">
        <v>4720</v>
      </c>
      <c r="D47" s="1"/>
      <c r="E47" s="2">
        <v>2.02</v>
      </c>
      <c r="F47" s="2">
        <v>0.7464195389566786</v>
      </c>
      <c r="G47" s="3">
        <v>-27.76</v>
      </c>
      <c r="H47" s="1"/>
      <c r="J47" s="13"/>
      <c r="K47" s="10"/>
      <c r="L47" s="9"/>
      <c r="M47" s="2"/>
      <c r="P47" s="13"/>
      <c r="Q47" s="10"/>
      <c r="R47" s="3"/>
      <c r="S47" s="2"/>
      <c r="U47" s="2"/>
      <c r="V47" s="2"/>
    </row>
    <row r="48" spans="1:22" ht="15">
      <c r="A48" s="2">
        <v>2.075</v>
      </c>
      <c r="B48" s="2">
        <v>0.768642331938766</v>
      </c>
      <c r="C48" s="12">
        <v>7640</v>
      </c>
      <c r="D48" s="1"/>
      <c r="E48" s="2">
        <v>2.075</v>
      </c>
      <c r="F48" s="2">
        <v>0.768642331938766</v>
      </c>
      <c r="G48" s="3">
        <v>-28.71</v>
      </c>
      <c r="H48" s="1"/>
      <c r="M48" s="2"/>
      <c r="P48" s="13"/>
      <c r="Q48" s="10"/>
      <c r="R48" s="3"/>
      <c r="S48" s="2"/>
      <c r="U48" s="2"/>
      <c r="V48" s="2"/>
    </row>
    <row r="49" spans="1:22" ht="15">
      <c r="A49" s="2">
        <v>2.125</v>
      </c>
      <c r="B49" s="2">
        <v>0.7889195035590327</v>
      </c>
      <c r="C49" s="12">
        <v>3360</v>
      </c>
      <c r="D49" s="1"/>
      <c r="E49" s="2">
        <v>2.125</v>
      </c>
      <c r="F49" s="2">
        <v>0.7889195035590327</v>
      </c>
      <c r="G49" s="3">
        <v>-30.08</v>
      </c>
      <c r="H49" s="1"/>
      <c r="J49" s="13"/>
      <c r="K49" s="10"/>
      <c r="L49" s="9"/>
      <c r="M49" s="2"/>
      <c r="P49" s="13"/>
      <c r="Q49" s="10"/>
      <c r="R49" s="3"/>
      <c r="S49" s="2"/>
      <c r="U49" s="2"/>
      <c r="V49" s="2"/>
    </row>
    <row r="50" spans="1:22" ht="15">
      <c r="A50" s="2">
        <v>2.165</v>
      </c>
      <c r="B50" s="2">
        <v>0.8051918828016253</v>
      </c>
      <c r="C50" s="12">
        <v>7600</v>
      </c>
      <c r="D50" s="1"/>
      <c r="E50" s="2">
        <v>2.165</v>
      </c>
      <c r="F50" s="2">
        <v>0.8051918828016253</v>
      </c>
      <c r="G50" s="3">
        <v>-30.69</v>
      </c>
      <c r="H50" s="1"/>
      <c r="J50" s="13"/>
      <c r="K50" s="10"/>
      <c r="L50" s="9"/>
      <c r="M50" s="2"/>
      <c r="P50" s="13"/>
      <c r="Q50" s="10"/>
      <c r="R50" s="3"/>
      <c r="S50" s="2"/>
      <c r="U50" s="2"/>
      <c r="V50" s="2"/>
    </row>
    <row r="51" spans="1:22" ht="15">
      <c r="A51" s="2">
        <v>2.205</v>
      </c>
      <c r="B51" s="2">
        <v>0.8215088669498005</v>
      </c>
      <c r="C51" s="12">
        <v>40200</v>
      </c>
      <c r="D51" s="1"/>
      <c r="E51" s="2">
        <v>2.205</v>
      </c>
      <c r="F51" s="2">
        <v>0.8215088669498005</v>
      </c>
      <c r="G51" s="3">
        <v>-28.47</v>
      </c>
      <c r="H51" s="1"/>
      <c r="J51" s="13"/>
      <c r="K51" s="10"/>
      <c r="L51" s="9"/>
      <c r="M51" s="2"/>
      <c r="P51" s="13"/>
      <c r="Q51" s="10"/>
      <c r="R51" s="3"/>
      <c r="S51" s="2"/>
      <c r="U51" s="2"/>
      <c r="V51" s="2"/>
    </row>
    <row r="52" spans="1:22" ht="15">
      <c r="A52" s="2">
        <v>2.245</v>
      </c>
      <c r="B52" s="2">
        <v>0.8378700735170589</v>
      </c>
      <c r="C52" s="12">
        <v>25400</v>
      </c>
      <c r="D52" s="1"/>
      <c r="E52" s="2">
        <v>2.245</v>
      </c>
      <c r="F52" s="2">
        <v>0.8378700735170589</v>
      </c>
      <c r="G52" s="3">
        <v>-26.36</v>
      </c>
      <c r="H52" s="1"/>
      <c r="J52" s="13"/>
      <c r="K52" s="10"/>
      <c r="L52" s="9"/>
      <c r="M52" s="2"/>
      <c r="P52" s="13"/>
      <c r="Q52" s="10"/>
      <c r="R52" s="3"/>
      <c r="S52" s="2"/>
      <c r="U52" s="2"/>
      <c r="V52" s="2"/>
    </row>
    <row r="53" spans="1:22" ht="15">
      <c r="A53" s="2">
        <v>2.285</v>
      </c>
      <c r="B53" s="2">
        <v>0.8542751234041593</v>
      </c>
      <c r="C53" s="12">
        <v>13440</v>
      </c>
      <c r="D53" s="1"/>
      <c r="E53" s="2">
        <v>2.285</v>
      </c>
      <c r="F53" s="2">
        <v>0.8542751234041593</v>
      </c>
      <c r="G53" s="3">
        <v>-26.44</v>
      </c>
      <c r="H53" s="1"/>
      <c r="J53" s="13"/>
      <c r="K53" s="10"/>
      <c r="L53" s="9"/>
      <c r="M53" s="2"/>
      <c r="P53" s="13"/>
      <c r="Q53" s="10"/>
      <c r="R53" s="3"/>
      <c r="S53" s="2"/>
      <c r="U53" s="2"/>
      <c r="V53" s="2"/>
    </row>
    <row r="54" spans="1:22" ht="15">
      <c r="A54" s="2">
        <v>2.335</v>
      </c>
      <c r="B54" s="2">
        <v>0.8748425292519376</v>
      </c>
      <c r="C54" s="12">
        <v>33820</v>
      </c>
      <c r="D54" s="1"/>
      <c r="E54" s="2">
        <v>2.335</v>
      </c>
      <c r="F54" s="2">
        <v>0.8748425292519376</v>
      </c>
      <c r="G54" s="3">
        <v>-23.78</v>
      </c>
      <c r="H54" s="1"/>
      <c r="J54" s="13"/>
      <c r="K54" s="10"/>
      <c r="L54" s="9"/>
      <c r="M54" s="2"/>
      <c r="P54" s="13"/>
      <c r="Q54" s="10"/>
      <c r="R54" s="3"/>
      <c r="S54" s="2"/>
      <c r="U54" s="2"/>
      <c r="V54" s="2"/>
    </row>
    <row r="55" spans="1:22" ht="15">
      <c r="A55" s="2">
        <v>2.39</v>
      </c>
      <c r="B55" s="2">
        <v>0.8975442613619115</v>
      </c>
      <c r="C55" s="12">
        <v>28500</v>
      </c>
      <c r="D55" s="1"/>
      <c r="E55" s="2">
        <v>2.39</v>
      </c>
      <c r="F55" s="2">
        <v>0.8975442613619115</v>
      </c>
      <c r="G55" s="3">
        <v>-21.31</v>
      </c>
      <c r="H55" s="1"/>
      <c r="J55" s="13"/>
      <c r="K55" s="10"/>
      <c r="L55" s="9"/>
      <c r="M55" s="2"/>
      <c r="P55" s="13"/>
      <c r="Q55" s="10"/>
      <c r="R55" s="3"/>
      <c r="S55" s="2"/>
      <c r="U55" s="2"/>
      <c r="V55" s="2"/>
    </row>
    <row r="56" spans="1:22" ht="15">
      <c r="A56" s="2">
        <v>2.435</v>
      </c>
      <c r="B56" s="2">
        <v>0.9161781997900831</v>
      </c>
      <c r="C56" s="12">
        <v>36720</v>
      </c>
      <c r="D56" s="1"/>
      <c r="E56" s="2">
        <v>2.435</v>
      </c>
      <c r="F56" s="2">
        <v>0.9161781997900831</v>
      </c>
      <c r="G56" s="3">
        <v>-19.78</v>
      </c>
      <c r="H56" s="1"/>
      <c r="J56" s="13"/>
      <c r="K56" s="10"/>
      <c r="L56" s="9"/>
      <c r="M56" s="2"/>
      <c r="P56" s="13"/>
      <c r="Q56" s="10"/>
      <c r="R56" s="3"/>
      <c r="S56" s="2"/>
      <c r="U56" s="2"/>
      <c r="V56" s="2"/>
    </row>
    <row r="57" spans="1:22" ht="15">
      <c r="A57" s="2">
        <v>2.48</v>
      </c>
      <c r="B57" s="2">
        <v>0.9348654063918415</v>
      </c>
      <c r="C57" s="12">
        <v>32660</v>
      </c>
      <c r="D57" s="1"/>
      <c r="E57" s="2">
        <v>2.48</v>
      </c>
      <c r="F57" s="2">
        <v>0.9348654063918415</v>
      </c>
      <c r="G57" s="3">
        <v>-20.96</v>
      </c>
      <c r="H57" s="1"/>
      <c r="J57" s="13"/>
      <c r="K57" s="10"/>
      <c r="L57" s="9"/>
      <c r="M57" s="2"/>
      <c r="P57" s="13"/>
      <c r="Q57" s="10"/>
      <c r="R57" s="3"/>
      <c r="S57" s="2"/>
      <c r="U57" s="2"/>
      <c r="V57" s="2"/>
    </row>
    <row r="58" spans="1:22" ht="15">
      <c r="A58" s="2">
        <v>2.54</v>
      </c>
      <c r="B58" s="2">
        <v>0.9598636808718711</v>
      </c>
      <c r="C58" s="12">
        <v>62600</v>
      </c>
      <c r="D58" s="1"/>
      <c r="E58" s="2">
        <v>2.54</v>
      </c>
      <c r="F58" s="2">
        <v>0.9598636808718711</v>
      </c>
      <c r="G58" s="3">
        <v>-24.65</v>
      </c>
      <c r="H58" s="1"/>
      <c r="J58" s="13"/>
      <c r="K58" s="10"/>
      <c r="L58" s="9"/>
      <c r="M58" s="2"/>
      <c r="P58" s="13"/>
      <c r="Q58" s="10"/>
      <c r="R58" s="3"/>
      <c r="S58" s="2"/>
      <c r="U58" s="2"/>
      <c r="V58" s="2"/>
    </row>
    <row r="59" spans="1:22" ht="15">
      <c r="A59" s="2">
        <v>2.595</v>
      </c>
      <c r="B59" s="2">
        <v>0.9828601246943538</v>
      </c>
      <c r="C59" s="12">
        <v>65200</v>
      </c>
      <c r="D59" s="1"/>
      <c r="E59" s="2">
        <v>2.595</v>
      </c>
      <c r="F59" s="2">
        <v>0.9828601246943538</v>
      </c>
      <c r="G59" s="3">
        <v>-24.3</v>
      </c>
      <c r="H59" s="1"/>
      <c r="J59" s="13"/>
      <c r="K59" s="10"/>
      <c r="L59" s="9"/>
      <c r="M59" s="2"/>
      <c r="P59" s="13"/>
      <c r="Q59" s="10"/>
      <c r="R59" s="3"/>
      <c r="S59" s="2"/>
      <c r="U59" s="2"/>
      <c r="V59" s="2"/>
    </row>
    <row r="60" spans="1:22" ht="15">
      <c r="A60" s="2">
        <v>2.64</v>
      </c>
      <c r="B60" s="2">
        <v>1.001732617603474</v>
      </c>
      <c r="C60" s="12">
        <v>19060</v>
      </c>
      <c r="D60" s="1"/>
      <c r="E60" s="2">
        <v>2.64</v>
      </c>
      <c r="F60" s="2">
        <v>1.001732617603474</v>
      </c>
      <c r="G60" s="3">
        <v>-25.17</v>
      </c>
      <c r="H60" s="1"/>
      <c r="J60" s="13"/>
      <c r="K60" s="10"/>
      <c r="L60" s="9"/>
      <c r="M60" s="2"/>
      <c r="P60" s="13"/>
      <c r="Q60" s="10"/>
      <c r="R60" s="3"/>
      <c r="S60" s="2"/>
      <c r="U60" s="2"/>
      <c r="V60" s="2"/>
    </row>
    <row r="61" spans="1:22" ht="15">
      <c r="A61" s="2">
        <v>2.685</v>
      </c>
      <c r="B61" s="2">
        <v>1.0206560879346318</v>
      </c>
      <c r="C61" s="12">
        <v>9980</v>
      </c>
      <c r="D61" s="1"/>
      <c r="E61" s="2">
        <v>2.685</v>
      </c>
      <c r="F61" s="2">
        <v>1.0206560879346318</v>
      </c>
      <c r="G61" s="3">
        <v>-27.41</v>
      </c>
      <c r="H61" s="1"/>
      <c r="J61" s="13"/>
      <c r="K61" s="10"/>
      <c r="L61" s="9"/>
      <c r="M61" s="2"/>
      <c r="P61" s="13"/>
      <c r="Q61" s="10"/>
      <c r="R61" s="3"/>
      <c r="S61" s="2"/>
      <c r="U61" s="2"/>
      <c r="V61" s="2"/>
    </row>
    <row r="62" spans="1:19" ht="15">
      <c r="A62" s="2">
        <v>2.73</v>
      </c>
      <c r="B62" s="2">
        <v>1.0396300472775057</v>
      </c>
      <c r="C62" s="12">
        <v>20260</v>
      </c>
      <c r="D62" s="1"/>
      <c r="E62" s="2">
        <v>2.73</v>
      </c>
      <c r="F62" s="2">
        <v>1.0396300472775057</v>
      </c>
      <c r="G62" s="3">
        <v>-31.21</v>
      </c>
      <c r="H62" s="1"/>
      <c r="J62" s="13"/>
      <c r="K62" s="10"/>
      <c r="L62" s="9"/>
      <c r="M62" s="2"/>
      <c r="P62" s="13"/>
      <c r="Q62" s="10"/>
      <c r="R62" s="3"/>
      <c r="S62" s="2"/>
    </row>
    <row r="63" spans="1:22" ht="15">
      <c r="A63" s="2">
        <v>2.775</v>
      </c>
      <c r="B63" s="2">
        <v>1.0586540123605077</v>
      </c>
      <c r="C63" s="12">
        <v>5520</v>
      </c>
      <c r="D63" s="1"/>
      <c r="E63" s="2">
        <v>2.775</v>
      </c>
      <c r="F63" s="2">
        <v>1.0586540123605077</v>
      </c>
      <c r="G63" s="3">
        <v>-34.73</v>
      </c>
      <c r="H63" s="1"/>
      <c r="J63" s="13"/>
      <c r="K63" s="10"/>
      <c r="L63" s="9"/>
      <c r="M63" s="2"/>
      <c r="P63" s="13"/>
      <c r="Q63" s="10"/>
      <c r="R63" s="3"/>
      <c r="S63" s="2"/>
      <c r="U63" s="2"/>
      <c r="V63" s="2"/>
    </row>
    <row r="64" spans="1:22" ht="15">
      <c r="A64" s="2">
        <v>2.82</v>
      </c>
      <c r="B64" s="2">
        <v>1.0777275050238773</v>
      </c>
      <c r="C64" s="12">
        <v>6140</v>
      </c>
      <c r="D64" s="1"/>
      <c r="E64" s="2">
        <v>2.82</v>
      </c>
      <c r="F64" s="2">
        <v>1.0777275050238773</v>
      </c>
      <c r="G64" s="3">
        <v>-36.39</v>
      </c>
      <c r="H64" s="1"/>
      <c r="J64" s="13"/>
      <c r="K64" s="10"/>
      <c r="L64" s="9"/>
      <c r="M64" s="2"/>
      <c r="P64" s="13"/>
      <c r="Q64" s="10"/>
      <c r="R64" s="3"/>
      <c r="S64" s="2"/>
      <c r="U64" s="2"/>
      <c r="V64" s="2"/>
    </row>
    <row r="65" spans="1:22" ht="15">
      <c r="A65" s="2">
        <v>2.865</v>
      </c>
      <c r="B65" s="2">
        <v>1.0968500521927755</v>
      </c>
      <c r="C65" s="12">
        <v>104120</v>
      </c>
      <c r="D65" s="1"/>
      <c r="E65" s="2">
        <v>2.865</v>
      </c>
      <c r="F65" s="2">
        <v>1.0968500521927755</v>
      </c>
      <c r="G65" s="3">
        <v>-35.23</v>
      </c>
      <c r="H65" s="1">
        <v>1994</v>
      </c>
      <c r="J65" s="13"/>
      <c r="K65" s="10"/>
      <c r="L65" s="9"/>
      <c r="M65" s="2"/>
      <c r="P65" s="13"/>
      <c r="Q65" s="10"/>
      <c r="R65" s="3"/>
      <c r="S65" s="2"/>
      <c r="U65" s="2"/>
      <c r="V65" s="2"/>
    </row>
    <row r="66" spans="1:22" ht="15">
      <c r="A66" s="2">
        <v>2.915</v>
      </c>
      <c r="B66" s="2">
        <v>1.1181542958432913</v>
      </c>
      <c r="C66" s="12">
        <v>10500</v>
      </c>
      <c r="D66" s="1"/>
      <c r="E66" s="2">
        <v>2.915</v>
      </c>
      <c r="F66" s="2">
        <v>1.1181542958432913</v>
      </c>
      <c r="G66" s="3">
        <v>-32.3</v>
      </c>
      <c r="H66" s="1"/>
      <c r="J66" s="13"/>
      <c r="K66" s="10"/>
      <c r="L66" s="9"/>
      <c r="M66" s="2"/>
      <c r="P66" s="13"/>
      <c r="Q66" s="10"/>
      <c r="R66" s="3"/>
      <c r="S66" s="2"/>
      <c r="U66" s="2"/>
      <c r="V66" s="2"/>
    </row>
    <row r="67" spans="1:22" ht="15">
      <c r="A67" s="2">
        <v>2.965</v>
      </c>
      <c r="B67" s="2">
        <v>1.1395178881585066</v>
      </c>
      <c r="C67" s="12">
        <v>5060</v>
      </c>
      <c r="D67" s="1"/>
      <c r="E67" s="2">
        <v>2.965</v>
      </c>
      <c r="F67" s="2">
        <v>1.1395178881585066</v>
      </c>
      <c r="G67" s="3">
        <v>-30.26</v>
      </c>
      <c r="H67" s="1"/>
      <c r="J67" s="13"/>
      <c r="K67" s="10"/>
      <c r="L67" s="9"/>
      <c r="M67" s="2"/>
      <c r="P67" s="13"/>
      <c r="Q67" s="10"/>
      <c r="R67" s="3"/>
      <c r="S67" s="2"/>
      <c r="U67" s="2"/>
      <c r="V67" s="2"/>
    </row>
    <row r="68" spans="1:22" ht="15">
      <c r="A68" s="2">
        <v>3.005</v>
      </c>
      <c r="B68" s="2">
        <v>1.1566510639447738</v>
      </c>
      <c r="C68" s="12">
        <v>5540</v>
      </c>
      <c r="D68" s="1">
        <v>1994</v>
      </c>
      <c r="E68" s="2">
        <v>3.005</v>
      </c>
      <c r="F68" s="2">
        <v>1.1566510639447738</v>
      </c>
      <c r="G68" s="3">
        <v>-31.2</v>
      </c>
      <c r="H68" s="1"/>
      <c r="J68" s="13"/>
      <c r="K68" s="10"/>
      <c r="L68" s="9"/>
      <c r="M68" s="2"/>
      <c r="P68" s="13"/>
      <c r="Q68" s="10"/>
      <c r="R68" s="3"/>
      <c r="S68" s="2"/>
      <c r="U68" s="2"/>
      <c r="V68" s="2"/>
    </row>
    <row r="69" spans="1:22" ht="15">
      <c r="A69" s="2">
        <v>3.045</v>
      </c>
      <c r="B69" s="2">
        <v>1.1738215038861177</v>
      </c>
      <c r="C69" s="12">
        <v>8200</v>
      </c>
      <c r="D69" s="1"/>
      <c r="E69" s="2">
        <v>3.045</v>
      </c>
      <c r="F69" s="2">
        <v>1.1738215038861177</v>
      </c>
      <c r="G69" s="3">
        <v>-31.7</v>
      </c>
      <c r="H69" s="1"/>
      <c r="J69" s="13"/>
      <c r="K69" s="10"/>
      <c r="L69" s="9"/>
      <c r="M69" s="2"/>
      <c r="S69" s="2"/>
      <c r="U69" s="2"/>
      <c r="V69" s="2"/>
    </row>
    <row r="70" spans="1:22" ht="15">
      <c r="A70" s="2">
        <v>3.085</v>
      </c>
      <c r="B70" s="2">
        <v>1.19102889349295</v>
      </c>
      <c r="C70" s="12">
        <v>11580</v>
      </c>
      <c r="D70" s="1"/>
      <c r="E70" s="2">
        <v>3.085</v>
      </c>
      <c r="F70" s="2">
        <v>1.19102889349295</v>
      </c>
      <c r="G70" s="3">
        <v>-31.78</v>
      </c>
      <c r="H70" s="1"/>
      <c r="J70" s="13"/>
      <c r="K70" s="10"/>
      <c r="L70" s="9"/>
      <c r="M70" s="2"/>
      <c r="P70" s="13"/>
      <c r="Q70" s="10"/>
      <c r="R70" s="3"/>
      <c r="S70" s="2"/>
      <c r="U70" s="2"/>
      <c r="V70" s="2"/>
    </row>
    <row r="71" spans="1:22" ht="15">
      <c r="A71" s="2">
        <v>3.135</v>
      </c>
      <c r="B71" s="2">
        <v>1.2125896258600941</v>
      </c>
      <c r="C71" s="12">
        <v>6620</v>
      </c>
      <c r="D71" s="1"/>
      <c r="E71" s="2">
        <v>3.135</v>
      </c>
      <c r="F71" s="2">
        <v>1.2125896258600941</v>
      </c>
      <c r="G71" s="3">
        <v>-30.78</v>
      </c>
      <c r="H71" s="1"/>
      <c r="J71" s="13"/>
      <c r="K71" s="10"/>
      <c r="L71" s="9"/>
      <c r="M71" s="2"/>
      <c r="P71" s="13"/>
      <c r="Q71" s="10"/>
      <c r="R71" s="3"/>
      <c r="S71" s="2"/>
      <c r="U71" s="2"/>
      <c r="V71" s="2"/>
    </row>
    <row r="72" spans="1:22" ht="15">
      <c r="A72" s="2">
        <v>3.195</v>
      </c>
      <c r="B72" s="2">
        <v>1.2385372378796882</v>
      </c>
      <c r="C72" s="12">
        <v>8660</v>
      </c>
      <c r="D72" s="1"/>
      <c r="E72" s="2">
        <v>3.195</v>
      </c>
      <c r="F72" s="2">
        <v>1.2385372378796882</v>
      </c>
      <c r="G72" s="3">
        <v>-30</v>
      </c>
      <c r="H72" s="1"/>
      <c r="J72" s="13"/>
      <c r="K72" s="10"/>
      <c r="L72" s="9"/>
      <c r="M72" s="2"/>
      <c r="P72" s="13"/>
      <c r="Q72" s="10"/>
      <c r="R72" s="3"/>
      <c r="S72" s="2"/>
      <c r="U72" s="2"/>
      <c r="V72" s="2"/>
    </row>
    <row r="73" spans="1:22" ht="15">
      <c r="A73" s="2">
        <v>3.245</v>
      </c>
      <c r="B73" s="2">
        <v>1.2602218075849778</v>
      </c>
      <c r="C73" s="12">
        <v>19600</v>
      </c>
      <c r="D73" s="1"/>
      <c r="E73" s="2">
        <v>3.245</v>
      </c>
      <c r="F73" s="2">
        <v>1.2602218075849778</v>
      </c>
      <c r="G73" s="3">
        <v>-29.12</v>
      </c>
      <c r="H73" s="1"/>
      <c r="J73" s="13"/>
      <c r="K73" s="10"/>
      <c r="L73" s="9"/>
      <c r="M73" s="2"/>
      <c r="P73" s="13"/>
      <c r="Q73" s="10"/>
      <c r="R73" s="3"/>
      <c r="S73" s="2"/>
      <c r="U73" s="2"/>
      <c r="V73" s="2"/>
    </row>
    <row r="74" spans="1:22" ht="15">
      <c r="A74" s="2">
        <v>3.295</v>
      </c>
      <c r="B74" s="2">
        <v>1.2819617258759288</v>
      </c>
      <c r="C74" s="12">
        <v>42200</v>
      </c>
      <c r="D74" s="1"/>
      <c r="E74" s="2">
        <v>3.295</v>
      </c>
      <c r="F74" s="2">
        <v>1.2819617258759288</v>
      </c>
      <c r="G74" s="3">
        <v>-28.92</v>
      </c>
      <c r="H74" s="1"/>
      <c r="M74" s="2"/>
      <c r="P74" s="13"/>
      <c r="Q74" s="10"/>
      <c r="R74" s="3"/>
      <c r="S74" s="2"/>
      <c r="U74" s="2"/>
      <c r="V74" s="2"/>
    </row>
    <row r="75" spans="1:22" ht="15">
      <c r="A75" s="2">
        <v>3.355</v>
      </c>
      <c r="B75" s="2">
        <v>1.3081218872891665</v>
      </c>
      <c r="C75" s="12">
        <v>11920</v>
      </c>
      <c r="D75" s="1"/>
      <c r="E75" s="2">
        <v>3.355</v>
      </c>
      <c r="F75" s="2">
        <v>1.3081218872891665</v>
      </c>
      <c r="G75" s="3">
        <v>-27.69</v>
      </c>
      <c r="H75" s="1"/>
      <c r="J75" s="13"/>
      <c r="K75" s="10"/>
      <c r="L75" s="9"/>
      <c r="M75" s="2"/>
      <c r="P75" s="13"/>
      <c r="Q75" s="10"/>
      <c r="R75" s="3"/>
      <c r="S75" s="2"/>
      <c r="U75" s="2"/>
      <c r="V75" s="2"/>
    </row>
    <row r="76" spans="1:22" ht="15">
      <c r="A76" s="2">
        <v>3.415</v>
      </c>
      <c r="B76" s="2">
        <v>1.334359933811517</v>
      </c>
      <c r="C76" s="12">
        <v>7600</v>
      </c>
      <c r="D76" s="1"/>
      <c r="E76" s="2">
        <v>3.415</v>
      </c>
      <c r="F76" s="2">
        <v>1.334359933811517</v>
      </c>
      <c r="G76" s="3">
        <v>-26.93</v>
      </c>
      <c r="H76" s="1"/>
      <c r="J76" s="13"/>
      <c r="K76" s="10"/>
      <c r="L76" s="9"/>
      <c r="M76" s="2"/>
      <c r="P76" s="13"/>
      <c r="Q76" s="10"/>
      <c r="R76" s="3"/>
      <c r="S76" s="2"/>
      <c r="U76" s="2"/>
      <c r="V76" s="2"/>
    </row>
    <row r="77" spans="1:22" ht="15">
      <c r="A77" s="2">
        <v>3.465</v>
      </c>
      <c r="B77" s="2">
        <v>1.3562837578524376</v>
      </c>
      <c r="C77" s="12">
        <v>10480</v>
      </c>
      <c r="D77" s="1"/>
      <c r="E77" s="2">
        <v>3.465</v>
      </c>
      <c r="F77" s="2">
        <v>1.3562837578524376</v>
      </c>
      <c r="G77" s="3">
        <v>-26.77</v>
      </c>
      <c r="H77" s="1"/>
      <c r="J77" s="13"/>
      <c r="K77" s="10"/>
      <c r="L77" s="9"/>
      <c r="M77" s="2"/>
      <c r="P77" s="13"/>
      <c r="Q77" s="10"/>
      <c r="R77" s="3"/>
      <c r="S77" s="2"/>
      <c r="U77" s="2"/>
      <c r="V77" s="2"/>
    </row>
    <row r="78" spans="1:22" ht="15">
      <c r="A78" s="2">
        <v>3.515</v>
      </c>
      <c r="B78" s="2">
        <v>1.3782604417583926</v>
      </c>
      <c r="C78" s="12">
        <v>16960</v>
      </c>
      <c r="D78" s="1"/>
      <c r="E78" s="2">
        <v>3.515</v>
      </c>
      <c r="F78" s="2">
        <v>1.3782604417583926</v>
      </c>
      <c r="G78" s="3">
        <v>-26.85</v>
      </c>
      <c r="H78" s="1"/>
      <c r="J78" s="13"/>
      <c r="K78" s="10"/>
      <c r="L78" s="9"/>
      <c r="M78" s="2"/>
      <c r="P78" s="13"/>
      <c r="Q78" s="10"/>
      <c r="R78" s="3"/>
      <c r="S78" s="2"/>
      <c r="U78" s="2"/>
      <c r="V78" s="2"/>
    </row>
    <row r="79" spans="1:22" ht="15">
      <c r="A79" s="2">
        <v>3.565</v>
      </c>
      <c r="B79" s="2">
        <v>1.40028943927831</v>
      </c>
      <c r="C79" s="12">
        <v>25120</v>
      </c>
      <c r="D79" s="1"/>
      <c r="E79" s="2">
        <v>3.565</v>
      </c>
      <c r="F79" s="2">
        <v>1.40028943927831</v>
      </c>
      <c r="G79" s="3">
        <v>-27.49</v>
      </c>
      <c r="H79" s="1"/>
      <c r="J79" s="13"/>
      <c r="K79" s="10"/>
      <c r="L79" s="9"/>
      <c r="M79" s="2"/>
      <c r="P79" s="13"/>
      <c r="Q79" s="10"/>
      <c r="R79" s="3"/>
      <c r="S79" s="2"/>
      <c r="U79" s="2"/>
      <c r="V79" s="2"/>
    </row>
    <row r="80" spans="1:22" ht="15">
      <c r="A80" s="2">
        <v>3.625</v>
      </c>
      <c r="B80" s="2">
        <v>1.4267925433010549</v>
      </c>
      <c r="C80" s="12">
        <v>19180</v>
      </c>
      <c r="D80" s="1"/>
      <c r="E80" s="2">
        <v>3.625</v>
      </c>
      <c r="F80" s="2">
        <v>1.4267925433010549</v>
      </c>
      <c r="G80" s="3">
        <v>-32.75</v>
      </c>
      <c r="H80" s="1"/>
      <c r="J80" s="13"/>
      <c r="K80" s="10"/>
      <c r="L80" s="9"/>
      <c r="M80" s="2"/>
      <c r="P80" s="13"/>
      <c r="Q80" s="10"/>
      <c r="R80" s="3"/>
      <c r="S80" s="2"/>
      <c r="U80" s="2"/>
      <c r="V80" s="2"/>
    </row>
    <row r="81" spans="1:19" ht="15">
      <c r="A81" s="2">
        <v>3.685</v>
      </c>
      <c r="B81" s="2">
        <v>1.4533692843623438</v>
      </c>
      <c r="C81" s="12">
        <v>13780</v>
      </c>
      <c r="D81" s="1"/>
      <c r="E81" s="2">
        <v>3.685</v>
      </c>
      <c r="F81" s="2">
        <v>1.4533692843623438</v>
      </c>
      <c r="G81" s="3">
        <v>-34.71</v>
      </c>
      <c r="H81" s="1"/>
      <c r="J81" s="13"/>
      <c r="K81" s="10"/>
      <c r="L81" s="9"/>
      <c r="M81" s="2"/>
      <c r="P81" s="13"/>
      <c r="Q81" s="10"/>
      <c r="R81" s="3"/>
      <c r="S81" s="2"/>
    </row>
    <row r="82" spans="1:22" ht="15">
      <c r="A82" s="2">
        <v>3.735</v>
      </c>
      <c r="B82" s="2">
        <v>1.4755721571128484</v>
      </c>
      <c r="C82" s="12">
        <v>16500</v>
      </c>
      <c r="D82" s="1"/>
      <c r="E82" s="2">
        <v>3.735</v>
      </c>
      <c r="F82" s="2">
        <v>1.4755721571128484</v>
      </c>
      <c r="G82" s="3">
        <v>-36.22</v>
      </c>
      <c r="H82" s="1"/>
      <c r="J82" s="13"/>
      <c r="K82" s="10"/>
      <c r="L82" s="9"/>
      <c r="M82" s="2"/>
      <c r="P82" s="13"/>
      <c r="Q82" s="10"/>
      <c r="R82" s="3"/>
      <c r="S82" s="2"/>
      <c r="U82" s="2"/>
      <c r="V82" s="2"/>
    </row>
    <row r="83" spans="1:22" ht="15">
      <c r="A83" s="2">
        <v>3.785</v>
      </c>
      <c r="B83" s="2">
        <v>1.4978250234201886</v>
      </c>
      <c r="C83" s="12">
        <v>13160</v>
      </c>
      <c r="D83" s="1"/>
      <c r="E83" s="2">
        <v>3.785</v>
      </c>
      <c r="F83" s="2">
        <v>1.4978250234201886</v>
      </c>
      <c r="G83" s="3">
        <v>-37.08</v>
      </c>
      <c r="H83" s="1"/>
      <c r="J83" s="13"/>
      <c r="K83" s="10"/>
      <c r="L83" s="9"/>
      <c r="M83" s="2"/>
      <c r="P83" s="13"/>
      <c r="Q83" s="10"/>
      <c r="R83" s="3"/>
      <c r="S83" s="2"/>
      <c r="U83" s="2"/>
      <c r="V83" s="2"/>
    </row>
    <row r="84" spans="1:22" ht="15">
      <c r="A84" s="2">
        <v>3.845</v>
      </c>
      <c r="B84" s="2">
        <v>1.5245937499042583</v>
      </c>
      <c r="C84" s="12">
        <v>7620</v>
      </c>
      <c r="D84" s="1"/>
      <c r="E84" s="2">
        <v>3.845</v>
      </c>
      <c r="F84" s="2">
        <v>1.5245937499042583</v>
      </c>
      <c r="G84" s="3">
        <v>-35.94</v>
      </c>
      <c r="H84" s="1">
        <v>1993</v>
      </c>
      <c r="J84" s="13"/>
      <c r="K84" s="10"/>
      <c r="L84" s="9"/>
      <c r="M84" s="2"/>
      <c r="P84" s="13"/>
      <c r="Q84" s="10"/>
      <c r="R84" s="3"/>
      <c r="S84" s="2"/>
      <c r="U84" s="2"/>
      <c r="V84" s="2"/>
    </row>
    <row r="85" spans="1:22" ht="15">
      <c r="A85" s="2">
        <v>3.905</v>
      </c>
      <c r="B85" s="2">
        <v>1.551432869074997</v>
      </c>
      <c r="C85" s="12">
        <v>4580</v>
      </c>
      <c r="D85" s="1"/>
      <c r="E85" s="2">
        <v>3.905</v>
      </c>
      <c r="F85" s="2">
        <v>1.551432869074997</v>
      </c>
      <c r="G85" s="3">
        <v>-34.41</v>
      </c>
      <c r="H85" s="1"/>
      <c r="J85" s="13"/>
      <c r="K85" s="10"/>
      <c r="L85" s="9"/>
      <c r="M85" s="2"/>
      <c r="P85" s="13"/>
      <c r="Q85" s="10"/>
      <c r="R85" s="3"/>
      <c r="S85" s="2"/>
      <c r="U85" s="2"/>
      <c r="V85" s="2"/>
    </row>
    <row r="86" spans="1:22" ht="15">
      <c r="A86" s="2">
        <v>3.95</v>
      </c>
      <c r="B86" s="2">
        <v>1.5716078792344588</v>
      </c>
      <c r="C86" s="12">
        <v>7120</v>
      </c>
      <c r="D86" s="1">
        <v>1993</v>
      </c>
      <c r="E86" s="2">
        <v>3.95</v>
      </c>
      <c r="F86" s="2">
        <v>1.5716078792344588</v>
      </c>
      <c r="G86" s="3">
        <v>-32.41</v>
      </c>
      <c r="H86" s="1"/>
      <c r="J86" s="13"/>
      <c r="K86" s="10"/>
      <c r="L86" s="9"/>
      <c r="M86" s="2"/>
      <c r="P86" s="13"/>
      <c r="Q86" s="10"/>
      <c r="R86" s="3"/>
      <c r="S86" s="2"/>
      <c r="U86" s="2"/>
      <c r="V86" s="2"/>
    </row>
    <row r="87" spans="1:22" ht="15">
      <c r="A87" s="2">
        <v>3.995</v>
      </c>
      <c r="B87" s="2">
        <v>1.5918216517879271</v>
      </c>
      <c r="C87" s="12">
        <v>7300</v>
      </c>
      <c r="D87" s="1"/>
      <c r="E87" s="2">
        <v>3.995</v>
      </c>
      <c r="F87" s="2">
        <v>1.5918216517879271</v>
      </c>
      <c r="G87" s="3">
        <v>-30.31</v>
      </c>
      <c r="H87" s="1"/>
      <c r="J87" s="13"/>
      <c r="K87" s="10"/>
      <c r="L87" s="9"/>
      <c r="M87" s="2"/>
      <c r="P87" s="13"/>
      <c r="Q87" s="10"/>
      <c r="R87" s="3"/>
      <c r="S87" s="2"/>
      <c r="U87" s="2"/>
      <c r="V87" s="2"/>
    </row>
    <row r="88" spans="1:22" ht="15">
      <c r="A88" s="2">
        <v>4.04</v>
      </c>
      <c r="B88" s="2">
        <v>1.6120738369100618</v>
      </c>
      <c r="C88" s="12">
        <v>4900</v>
      </c>
      <c r="D88" s="1"/>
      <c r="E88" s="2">
        <v>4.04</v>
      </c>
      <c r="F88" s="2">
        <v>1.6120738369100618</v>
      </c>
      <c r="G88" s="3">
        <v>-27.88</v>
      </c>
      <c r="H88" s="1"/>
      <c r="J88" s="13"/>
      <c r="K88" s="10"/>
      <c r="L88" s="9"/>
      <c r="M88" s="2"/>
      <c r="P88" s="13"/>
      <c r="Q88" s="10"/>
      <c r="R88" s="3"/>
      <c r="S88" s="2"/>
      <c r="U88" s="2"/>
      <c r="V88" s="2"/>
    </row>
    <row r="89" spans="1:22" ht="15">
      <c r="A89" s="2">
        <v>4.085</v>
      </c>
      <c r="B89" s="2">
        <v>1.6323640891309885</v>
      </c>
      <c r="C89" s="12">
        <v>4500</v>
      </c>
      <c r="D89" s="1"/>
      <c r="E89" s="2">
        <v>4.085</v>
      </c>
      <c r="F89" s="2">
        <v>1.6323640891309885</v>
      </c>
      <c r="G89" s="3">
        <v>-25.53</v>
      </c>
      <c r="H89" s="1"/>
      <c r="J89" s="13"/>
      <c r="K89" s="10"/>
      <c r="L89" s="9"/>
      <c r="M89" s="2"/>
      <c r="P89" s="13"/>
      <c r="Q89" s="10"/>
      <c r="R89" s="3"/>
      <c r="S89" s="2"/>
      <c r="U89" s="2"/>
      <c r="V89" s="2"/>
    </row>
    <row r="90" spans="1:22" ht="15">
      <c r="A90" s="2">
        <v>4.13</v>
      </c>
      <c r="B90" s="2">
        <v>1.6526920673093926</v>
      </c>
      <c r="C90" s="12">
        <v>4200</v>
      </c>
      <c r="D90" s="1"/>
      <c r="E90" s="2">
        <v>4.13</v>
      </c>
      <c r="F90" s="2">
        <v>1.6526920673093926</v>
      </c>
      <c r="G90" s="3">
        <v>-24.9</v>
      </c>
      <c r="H90" s="1"/>
      <c r="J90" s="13"/>
      <c r="K90" s="10"/>
      <c r="L90" s="9"/>
      <c r="M90" s="2"/>
      <c r="P90" s="13"/>
      <c r="Q90" s="10"/>
      <c r="R90" s="3"/>
      <c r="S90" s="2"/>
      <c r="U90" s="2"/>
      <c r="V90" s="2"/>
    </row>
    <row r="91" spans="1:22" ht="15">
      <c r="A91" s="2">
        <v>4.185</v>
      </c>
      <c r="B91" s="2">
        <v>1.6775881241311956</v>
      </c>
      <c r="C91" s="12">
        <v>3540</v>
      </c>
      <c r="D91" s="1"/>
      <c r="E91" s="2">
        <v>4.185</v>
      </c>
      <c r="F91" s="2">
        <v>1.6775881241311956</v>
      </c>
      <c r="G91" s="3">
        <v>-26.32</v>
      </c>
      <c r="H91" s="1"/>
      <c r="J91" s="13"/>
      <c r="K91" s="10"/>
      <c r="L91" s="9"/>
      <c r="M91" s="2"/>
      <c r="P91" s="13"/>
      <c r="Q91" s="10"/>
      <c r="R91" s="3"/>
      <c r="S91" s="2"/>
      <c r="U91" s="2"/>
      <c r="V91" s="2"/>
    </row>
    <row r="92" spans="1:22" ht="15">
      <c r="A92" s="2">
        <v>4.24</v>
      </c>
      <c r="B92" s="2">
        <v>1.7025394276329582</v>
      </c>
      <c r="C92" s="12">
        <v>5580</v>
      </c>
      <c r="D92" s="1"/>
      <c r="E92" s="2">
        <v>4.24</v>
      </c>
      <c r="F92" s="2">
        <v>1.7025394276329582</v>
      </c>
      <c r="G92" s="3">
        <v>-26.15</v>
      </c>
      <c r="H92" s="1"/>
      <c r="J92" s="13"/>
      <c r="K92" s="10"/>
      <c r="L92" s="9"/>
      <c r="M92" s="2"/>
      <c r="P92" s="13"/>
      <c r="Q92" s="10"/>
      <c r="R92" s="3"/>
      <c r="S92" s="2"/>
      <c r="U92" s="2"/>
      <c r="V92" s="2"/>
    </row>
    <row r="93" spans="1:22" ht="15">
      <c r="A93" s="2">
        <v>4.275</v>
      </c>
      <c r="B93" s="2">
        <v>1.7184460118783342</v>
      </c>
      <c r="C93" s="12">
        <v>23120</v>
      </c>
      <c r="D93" s="1"/>
      <c r="E93" s="2">
        <v>4.275</v>
      </c>
      <c r="F93" s="2">
        <v>1.7184460118783342</v>
      </c>
      <c r="G93" s="3">
        <v>-25.65</v>
      </c>
      <c r="H93" s="1"/>
      <c r="J93" s="13"/>
      <c r="K93" s="10"/>
      <c r="L93" s="9"/>
      <c r="M93" s="2"/>
      <c r="P93" s="13"/>
      <c r="Q93" s="10"/>
      <c r="R93" s="3"/>
      <c r="S93" s="2"/>
      <c r="U93" s="2"/>
      <c r="V93" s="2"/>
    </row>
    <row r="94" spans="1:22" ht="15">
      <c r="A94" s="2">
        <v>4.31</v>
      </c>
      <c r="B94" s="2">
        <v>1.7343745751159927</v>
      </c>
      <c r="C94" s="12">
        <v>72400</v>
      </c>
      <c r="D94" s="1"/>
      <c r="E94" s="2">
        <v>4.31</v>
      </c>
      <c r="F94" s="2">
        <v>1.7343745751159927</v>
      </c>
      <c r="G94" s="3">
        <v>-25.68</v>
      </c>
      <c r="H94" s="1"/>
      <c r="J94" s="13"/>
      <c r="K94" s="10"/>
      <c r="L94" s="9"/>
      <c r="M94" s="2"/>
      <c r="P94" s="13"/>
      <c r="Q94" s="10"/>
      <c r="R94" s="3"/>
      <c r="S94" s="2"/>
      <c r="U94" s="2"/>
      <c r="V94" s="2"/>
    </row>
    <row r="95" spans="1:22" ht="15">
      <c r="A95" s="2">
        <v>4.365</v>
      </c>
      <c r="B95" s="2">
        <v>1.7594492343179988</v>
      </c>
      <c r="C95" s="12">
        <v>15980</v>
      </c>
      <c r="D95" s="1"/>
      <c r="E95" s="2">
        <v>4.365</v>
      </c>
      <c r="F95" s="2">
        <v>1.7594492343179988</v>
      </c>
      <c r="G95" s="3">
        <v>-32.13</v>
      </c>
      <c r="H95" s="1"/>
      <c r="J95" s="13"/>
      <c r="K95" s="10"/>
      <c r="L95" s="9"/>
      <c r="M95" s="2"/>
      <c r="P95" s="13"/>
      <c r="Q95" s="10"/>
      <c r="R95" s="3"/>
      <c r="S95" s="2"/>
      <c r="U95" s="2"/>
      <c r="V95" s="2"/>
    </row>
    <row r="96" spans="1:19" ht="15">
      <c r="A96" s="2">
        <v>4.41</v>
      </c>
      <c r="B96" s="2">
        <v>1.7800045493783723</v>
      </c>
      <c r="C96" s="12">
        <v>9280</v>
      </c>
      <c r="D96" s="1"/>
      <c r="E96" s="2">
        <v>4.41</v>
      </c>
      <c r="F96" s="2">
        <v>1.7800045493783723</v>
      </c>
      <c r="G96" s="3">
        <v>-34.59</v>
      </c>
      <c r="H96" s="1"/>
      <c r="J96" s="13"/>
      <c r="K96" s="10"/>
      <c r="L96" s="9"/>
      <c r="M96" s="2"/>
      <c r="P96" s="13"/>
      <c r="Q96" s="10"/>
      <c r="R96" s="3"/>
      <c r="S96" s="2"/>
    </row>
    <row r="97" spans="1:22" ht="15">
      <c r="A97" s="2">
        <v>4.455</v>
      </c>
      <c r="B97" s="2">
        <v>1.800595252662836</v>
      </c>
      <c r="C97" s="12">
        <v>12760</v>
      </c>
      <c r="D97" s="1"/>
      <c r="E97" s="2">
        <v>4.455</v>
      </c>
      <c r="F97" s="2">
        <v>1.800595252662836</v>
      </c>
      <c r="G97" s="3">
        <v>-36.13</v>
      </c>
      <c r="H97" s="1"/>
      <c r="J97" s="13"/>
      <c r="K97" s="10"/>
      <c r="L97" s="9"/>
      <c r="M97" s="2"/>
      <c r="P97" s="13"/>
      <c r="Q97" s="10"/>
      <c r="R97" s="3"/>
      <c r="S97" s="2"/>
      <c r="U97" s="2"/>
      <c r="V97" s="2"/>
    </row>
    <row r="98" spans="1:22" ht="15">
      <c r="A98" s="2">
        <v>4.5</v>
      </c>
      <c r="B98" s="2">
        <v>1.8212210376003455</v>
      </c>
      <c r="C98" s="12">
        <v>14720</v>
      </c>
      <c r="D98" s="1"/>
      <c r="E98" s="2">
        <v>4.5</v>
      </c>
      <c r="F98" s="2">
        <v>1.8212210376003455</v>
      </c>
      <c r="G98" s="3">
        <v>-36.87</v>
      </c>
      <c r="H98" s="1"/>
      <c r="J98" s="13"/>
      <c r="K98" s="10"/>
      <c r="L98" s="9"/>
      <c r="M98" s="2"/>
      <c r="S98" s="2"/>
      <c r="U98" s="2"/>
      <c r="V98" s="2"/>
    </row>
    <row r="99" spans="1:22" ht="15">
      <c r="A99" s="2">
        <v>4.545</v>
      </c>
      <c r="B99" s="2">
        <v>1.8418816017002821</v>
      </c>
      <c r="C99" s="12">
        <v>5940</v>
      </c>
      <c r="D99" s="1"/>
      <c r="E99" s="2">
        <v>4.545</v>
      </c>
      <c r="F99" s="2">
        <v>1.8418816017002821</v>
      </c>
      <c r="G99" s="3">
        <v>-36.61</v>
      </c>
      <c r="H99" s="1">
        <v>1992</v>
      </c>
      <c r="J99" s="13"/>
      <c r="K99" s="10"/>
      <c r="L99" s="9"/>
      <c r="M99" s="2"/>
      <c r="P99" s="13"/>
      <c r="Q99" s="10"/>
      <c r="R99" s="3"/>
      <c r="S99" s="2"/>
      <c r="U99" s="2"/>
      <c r="V99" s="2"/>
    </row>
    <row r="100" spans="1:22" ht="15">
      <c r="A100" s="2">
        <v>4.59</v>
      </c>
      <c r="B100" s="2">
        <v>1.862576646525546</v>
      </c>
      <c r="C100" s="12">
        <v>11740</v>
      </c>
      <c r="D100" s="1"/>
      <c r="E100" s="2">
        <v>4.59</v>
      </c>
      <c r="F100" s="2">
        <v>1.862576646525546</v>
      </c>
      <c r="G100" s="3">
        <v>-35.67</v>
      </c>
      <c r="H100" s="1"/>
      <c r="J100" s="13"/>
      <c r="K100" s="10"/>
      <c r="L100" s="9"/>
      <c r="M100" s="2"/>
      <c r="P100" s="13"/>
      <c r="Q100" s="10"/>
      <c r="R100" s="3"/>
      <c r="S100" s="2"/>
      <c r="U100" s="2"/>
      <c r="V100" s="2"/>
    </row>
    <row r="101" spans="1:22" ht="15">
      <c r="A101" s="2">
        <v>4.635</v>
      </c>
      <c r="B101" s="2">
        <v>1.8833058776656502</v>
      </c>
      <c r="C101" s="12">
        <v>17340</v>
      </c>
      <c r="D101" s="1"/>
      <c r="E101" s="2">
        <v>4.635</v>
      </c>
      <c r="F101" s="2">
        <v>1.8833058776656502</v>
      </c>
      <c r="G101" s="3">
        <v>-33.39</v>
      </c>
      <c r="H101" s="1"/>
      <c r="J101" s="13"/>
      <c r="K101" s="10"/>
      <c r="L101" s="9"/>
      <c r="M101" s="2"/>
      <c r="P101" s="13"/>
      <c r="Q101" s="10"/>
      <c r="R101" s="3"/>
      <c r="S101" s="2"/>
      <c r="U101" s="2"/>
      <c r="V101" s="2"/>
    </row>
    <row r="102" spans="1:22" ht="15">
      <c r="A102" s="2">
        <v>4.68</v>
      </c>
      <c r="B102" s="2">
        <v>1.904069004709814</v>
      </c>
      <c r="C102" s="12">
        <v>8960</v>
      </c>
      <c r="D102" s="1"/>
      <c r="E102" s="2">
        <v>4.68</v>
      </c>
      <c r="F102" s="2">
        <v>1.904069004709814</v>
      </c>
      <c r="G102" s="3">
        <v>-29.34</v>
      </c>
      <c r="H102" s="1"/>
      <c r="J102" s="13"/>
      <c r="K102" s="10"/>
      <c r="L102" s="9"/>
      <c r="M102" s="2"/>
      <c r="P102" s="13"/>
      <c r="Q102" s="10"/>
      <c r="R102" s="3"/>
      <c r="S102" s="2"/>
      <c r="U102" s="2"/>
      <c r="V102" s="2"/>
    </row>
    <row r="103" spans="1:22" ht="15">
      <c r="A103" s="2">
        <v>4.725</v>
      </c>
      <c r="B103" s="2">
        <v>1.9248657412200578</v>
      </c>
      <c r="C103" s="12">
        <v>4460</v>
      </c>
      <c r="D103" s="1"/>
      <c r="E103" s="2">
        <v>4.725</v>
      </c>
      <c r="F103" s="2">
        <v>1.9248657412200578</v>
      </c>
      <c r="G103" s="3">
        <v>-25.93</v>
      </c>
      <c r="H103" s="1"/>
      <c r="M103" s="2"/>
      <c r="P103" s="13"/>
      <c r="Q103" s="10"/>
      <c r="R103" s="3"/>
      <c r="S103" s="2"/>
      <c r="U103" s="2"/>
      <c r="V103" s="2"/>
    </row>
    <row r="104" spans="1:22" ht="15">
      <c r="A104" s="2">
        <v>4.765</v>
      </c>
      <c r="B104" s="2">
        <v>1.9433797139578195</v>
      </c>
      <c r="C104" s="12">
        <v>10420</v>
      </c>
      <c r="D104" s="1">
        <v>1992</v>
      </c>
      <c r="E104" s="2">
        <v>4.765</v>
      </c>
      <c r="F104" s="2">
        <v>1.9433797139578195</v>
      </c>
      <c r="G104" s="3">
        <v>-24.26</v>
      </c>
      <c r="H104" s="1"/>
      <c r="J104" s="13"/>
      <c r="K104" s="10"/>
      <c r="L104" s="9"/>
      <c r="M104" s="2"/>
      <c r="P104" s="13"/>
      <c r="Q104" s="10"/>
      <c r="R104" s="3"/>
      <c r="S104" s="2"/>
      <c r="U104" s="2"/>
      <c r="V104" s="2"/>
    </row>
    <row r="105" spans="1:22" ht="15">
      <c r="A105" s="2">
        <v>4.82</v>
      </c>
      <c r="B105" s="2">
        <v>1.9688790729285406</v>
      </c>
      <c r="C105" s="12">
        <v>26260</v>
      </c>
      <c r="D105" s="1"/>
      <c r="E105" s="2">
        <v>4.82</v>
      </c>
      <c r="F105" s="2">
        <v>1.9688790729285406</v>
      </c>
      <c r="G105" s="3">
        <v>-24.09</v>
      </c>
      <c r="H105" s="1"/>
      <c r="J105" s="13"/>
      <c r="K105" s="10"/>
      <c r="L105" s="9"/>
      <c r="M105" s="2"/>
      <c r="P105" s="13"/>
      <c r="Q105" s="10"/>
      <c r="R105" s="3"/>
      <c r="S105" s="2"/>
      <c r="U105" s="2"/>
      <c r="V105" s="2"/>
    </row>
    <row r="106" spans="1:22" ht="15">
      <c r="A106" s="2">
        <v>4.865</v>
      </c>
      <c r="B106" s="2">
        <v>1.9897785832705284</v>
      </c>
      <c r="C106" s="12">
        <v>6800</v>
      </c>
      <c r="D106" s="1"/>
      <c r="E106" s="2">
        <v>4.865</v>
      </c>
      <c r="F106" s="2">
        <v>1.9897785832705284</v>
      </c>
      <c r="G106" s="3">
        <v>-25.24</v>
      </c>
      <c r="H106" s="1"/>
      <c r="J106" s="13"/>
      <c r="K106" s="10"/>
      <c r="L106" s="9"/>
      <c r="M106" s="2"/>
      <c r="P106" s="13"/>
      <c r="Q106" s="10"/>
      <c r="R106" s="3"/>
      <c r="S106" s="2"/>
      <c r="U106" s="2"/>
      <c r="V106" s="2"/>
    </row>
    <row r="107" spans="1:22" ht="15">
      <c r="A107" s="2">
        <v>4.91</v>
      </c>
      <c r="B107" s="2">
        <v>2.0107105666633327</v>
      </c>
      <c r="C107" s="12">
        <v>10840</v>
      </c>
      <c r="D107" s="1"/>
      <c r="E107" s="2">
        <v>4.91</v>
      </c>
      <c r="F107" s="2">
        <v>2.0107105666633327</v>
      </c>
      <c r="G107" s="3">
        <v>-26.43</v>
      </c>
      <c r="H107" s="1"/>
      <c r="J107" s="13"/>
      <c r="K107" s="10"/>
      <c r="L107" s="9"/>
      <c r="M107" s="2"/>
      <c r="P107" s="13"/>
      <c r="Q107" s="10"/>
      <c r="R107" s="3"/>
      <c r="S107" s="2"/>
      <c r="U107" s="2"/>
      <c r="V107" s="2"/>
    </row>
    <row r="108" spans="1:22" ht="15">
      <c r="A108" s="2">
        <v>4.955</v>
      </c>
      <c r="B108" s="2">
        <v>2.0316747565541977</v>
      </c>
      <c r="C108" s="12">
        <v>12740</v>
      </c>
      <c r="D108" s="1"/>
      <c r="E108" s="2">
        <v>4.955</v>
      </c>
      <c r="F108" s="2">
        <v>2.0316747565541977</v>
      </c>
      <c r="G108" s="3">
        <v>-28.2</v>
      </c>
      <c r="H108" s="1"/>
      <c r="J108" s="13"/>
      <c r="K108" s="10"/>
      <c r="L108" s="9"/>
      <c r="M108" s="2"/>
      <c r="P108" s="13"/>
      <c r="Q108" s="10"/>
      <c r="R108" s="3"/>
      <c r="S108" s="2"/>
      <c r="U108" s="2"/>
      <c r="V108" s="2"/>
    </row>
    <row r="109" spans="1:22" ht="15">
      <c r="A109" s="2">
        <v>5</v>
      </c>
      <c r="B109" s="2">
        <v>2.052670890198742</v>
      </c>
      <c r="C109" s="12">
        <v>24280</v>
      </c>
      <c r="D109" s="1"/>
      <c r="E109" s="2">
        <v>5</v>
      </c>
      <c r="F109" s="2">
        <v>2.052670890198742</v>
      </c>
      <c r="G109" s="3">
        <v>-30.53</v>
      </c>
      <c r="H109" s="1"/>
      <c r="J109" s="13"/>
      <c r="K109" s="10"/>
      <c r="L109" s="9"/>
      <c r="M109" s="2"/>
      <c r="P109" s="13"/>
      <c r="Q109" s="10"/>
      <c r="R109" s="3"/>
      <c r="S109" s="2"/>
      <c r="U109" s="2"/>
      <c r="V109" s="2"/>
    </row>
    <row r="110" spans="1:22" ht="15">
      <c r="A110" s="2">
        <v>5.045</v>
      </c>
      <c r="B110" s="2">
        <v>2.073698708634051</v>
      </c>
      <c r="C110" s="12">
        <v>45400</v>
      </c>
      <c r="D110" s="1"/>
      <c r="E110" s="2">
        <v>5.045</v>
      </c>
      <c r="F110" s="2">
        <v>2.073698708634051</v>
      </c>
      <c r="G110" s="3">
        <v>-32.85</v>
      </c>
      <c r="H110" s="1"/>
      <c r="J110" s="13"/>
      <c r="K110" s="10"/>
      <c r="L110" s="9"/>
      <c r="M110" s="2"/>
      <c r="P110" s="13"/>
      <c r="Q110" s="10"/>
      <c r="R110" s="3"/>
      <c r="S110" s="2"/>
      <c r="U110" s="2"/>
      <c r="V110" s="2"/>
    </row>
    <row r="111" spans="1:19" ht="15">
      <c r="A111" s="2">
        <v>5.1</v>
      </c>
      <c r="B111" s="2">
        <v>2.0994420387033172</v>
      </c>
      <c r="C111" s="12">
        <v>5760</v>
      </c>
      <c r="D111" s="1"/>
      <c r="E111" s="2">
        <v>5.1</v>
      </c>
      <c r="F111" s="2">
        <v>2.0994420387033172</v>
      </c>
      <c r="G111" s="3">
        <v>-35.5</v>
      </c>
      <c r="H111" s="1"/>
      <c r="J111" s="13"/>
      <c r="K111" s="10"/>
      <c r="L111" s="9"/>
      <c r="M111" s="2"/>
      <c r="P111" s="13"/>
      <c r="Q111" s="10"/>
      <c r="R111" s="3"/>
      <c r="S111" s="2"/>
    </row>
    <row r="112" spans="1:22" ht="15">
      <c r="A112" s="2">
        <v>5.16</v>
      </c>
      <c r="B112" s="2">
        <v>2.127578683794235</v>
      </c>
      <c r="C112" s="12">
        <v>6300</v>
      </c>
      <c r="D112" s="1"/>
      <c r="E112" s="2">
        <v>5.16</v>
      </c>
      <c r="F112" s="2">
        <v>2.127578683794235</v>
      </c>
      <c r="G112" s="3">
        <v>-36.71</v>
      </c>
      <c r="H112" s="1"/>
      <c r="J112" s="13"/>
      <c r="K112" s="10"/>
      <c r="L112" s="9"/>
      <c r="M112" s="2"/>
      <c r="P112" s="13"/>
      <c r="Q112" s="10"/>
      <c r="R112" s="3"/>
      <c r="S112" s="2"/>
      <c r="U112" s="2"/>
      <c r="V112" s="2"/>
    </row>
    <row r="113" spans="1:22" ht="15">
      <c r="A113" s="2">
        <v>5.22</v>
      </c>
      <c r="B113" s="2">
        <v>2.1557700744389385</v>
      </c>
      <c r="C113" s="12">
        <v>15840</v>
      </c>
      <c r="D113" s="1"/>
      <c r="E113" s="2">
        <v>5.22</v>
      </c>
      <c r="F113" s="2">
        <v>2.1557700744389385</v>
      </c>
      <c r="G113" s="3">
        <v>-39.12</v>
      </c>
      <c r="H113" s="1"/>
      <c r="J113" s="13"/>
      <c r="K113" s="10"/>
      <c r="L113" s="9"/>
      <c r="M113" s="2"/>
      <c r="P113" s="13"/>
      <c r="Q113" s="10"/>
      <c r="R113" s="3"/>
      <c r="S113" s="2"/>
      <c r="U113" s="2"/>
      <c r="V113" s="2"/>
    </row>
    <row r="114" spans="1:22" ht="15">
      <c r="A114" s="2">
        <v>5.275</v>
      </c>
      <c r="B114" s="2">
        <v>2.181659782499729</v>
      </c>
      <c r="C114" s="12">
        <v>10240</v>
      </c>
      <c r="D114" s="1"/>
      <c r="E114" s="2">
        <v>5.275</v>
      </c>
      <c r="F114" s="2">
        <v>2.181659782499729</v>
      </c>
      <c r="G114" s="3">
        <v>-37.64</v>
      </c>
      <c r="H114" s="1">
        <v>1991</v>
      </c>
      <c r="J114" s="13"/>
      <c r="K114" s="10"/>
      <c r="L114" s="9"/>
      <c r="M114" s="2"/>
      <c r="P114" s="13"/>
      <c r="Q114" s="10"/>
      <c r="R114" s="3"/>
      <c r="S114" s="2"/>
      <c r="U114" s="2"/>
      <c r="V114" s="2"/>
    </row>
    <row r="115" spans="1:22" ht="15">
      <c r="A115" s="2">
        <v>5.315</v>
      </c>
      <c r="B115" s="2">
        <v>2.2005169991502904</v>
      </c>
      <c r="C115" s="12">
        <v>4720</v>
      </c>
      <c r="D115" s="1"/>
      <c r="E115" s="2">
        <v>5.315</v>
      </c>
      <c r="F115" s="2">
        <v>2.2005169991502904</v>
      </c>
      <c r="G115" s="3">
        <v>-36.1</v>
      </c>
      <c r="H115" s="1"/>
      <c r="J115" s="13"/>
      <c r="K115" s="10"/>
      <c r="L115" s="9"/>
      <c r="M115" s="2"/>
      <c r="P115" s="13"/>
      <c r="Q115" s="10"/>
      <c r="R115" s="3"/>
      <c r="S115" s="2"/>
      <c r="U115" s="2"/>
      <c r="V115" s="2"/>
    </row>
    <row r="116" spans="1:22" ht="15">
      <c r="A116" s="2">
        <v>5.355</v>
      </c>
      <c r="B116" s="2">
        <v>2.219397900257281</v>
      </c>
      <c r="C116" s="12">
        <v>8060</v>
      </c>
      <c r="D116" s="1"/>
      <c r="E116" s="2">
        <v>5.355</v>
      </c>
      <c r="F116" s="2">
        <v>2.219397900257281</v>
      </c>
      <c r="G116" s="3">
        <v>-33.6</v>
      </c>
      <c r="H116" s="1"/>
      <c r="J116" s="13"/>
      <c r="K116" s="10"/>
      <c r="L116" s="9"/>
      <c r="M116" s="2"/>
      <c r="P116" s="13"/>
      <c r="Q116" s="10"/>
      <c r="R116" s="3"/>
      <c r="S116" s="2"/>
      <c r="U116" s="2"/>
      <c r="V116" s="2"/>
    </row>
    <row r="117" spans="1:22" ht="15">
      <c r="A117" s="2">
        <v>5.395</v>
      </c>
      <c r="B117" s="2">
        <v>2.2383023243709195</v>
      </c>
      <c r="C117" s="12">
        <v>5600</v>
      </c>
      <c r="D117" s="1"/>
      <c r="E117" s="2">
        <v>5.395</v>
      </c>
      <c r="F117" s="2">
        <v>2.2383023243709195</v>
      </c>
      <c r="G117" s="3">
        <v>-31.81</v>
      </c>
      <c r="H117" s="1"/>
      <c r="J117" s="13"/>
      <c r="K117" s="10"/>
      <c r="L117" s="9"/>
      <c r="M117" s="2"/>
      <c r="P117" s="13"/>
      <c r="Q117" s="10"/>
      <c r="R117" s="3"/>
      <c r="S117" s="2"/>
      <c r="U117" s="2"/>
      <c r="V117" s="2"/>
    </row>
    <row r="118" spans="1:22" ht="15">
      <c r="A118" s="2">
        <v>5.435</v>
      </c>
      <c r="B118" s="2">
        <v>2.257230112252867</v>
      </c>
      <c r="C118" s="12">
        <v>7360</v>
      </c>
      <c r="D118" s="1">
        <v>1991</v>
      </c>
      <c r="E118" s="2">
        <v>5.435</v>
      </c>
      <c r="F118" s="2">
        <v>2.257230112252867</v>
      </c>
      <c r="G118" s="3">
        <v>-30.7</v>
      </c>
      <c r="H118" s="1"/>
      <c r="J118" s="13"/>
      <c r="K118" s="10"/>
      <c r="L118" s="9"/>
      <c r="M118" s="2"/>
      <c r="P118" s="13"/>
      <c r="Q118" s="10"/>
      <c r="R118" s="3"/>
      <c r="S118" s="2"/>
      <c r="U118" s="2"/>
      <c r="V118" s="2"/>
    </row>
    <row r="119" spans="1:22" ht="15">
      <c r="A119" s="2">
        <v>5.475</v>
      </c>
      <c r="B119" s="2">
        <v>2.2761811068612947</v>
      </c>
      <c r="C119" s="12">
        <v>8040</v>
      </c>
      <c r="D119" s="1"/>
      <c r="E119" s="2">
        <v>5.475</v>
      </c>
      <c r="F119" s="2">
        <v>2.2761811068612947</v>
      </c>
      <c r="G119" s="3">
        <v>-30.35</v>
      </c>
      <c r="H119" s="1"/>
      <c r="J119" s="13"/>
      <c r="K119" s="10"/>
      <c r="L119" s="9"/>
      <c r="M119" s="2"/>
      <c r="S119" s="2"/>
      <c r="U119" s="2"/>
      <c r="V119" s="2"/>
    </row>
    <row r="120" spans="1:22" ht="15">
      <c r="A120" s="2">
        <v>5.515</v>
      </c>
      <c r="B120" s="2">
        <v>2.295155153335955</v>
      </c>
      <c r="C120" s="12">
        <v>8240</v>
      </c>
      <c r="D120" s="1"/>
      <c r="E120" s="2">
        <v>5.515</v>
      </c>
      <c r="F120" s="2">
        <v>2.295155153335955</v>
      </c>
      <c r="G120" s="3">
        <v>-29.89</v>
      </c>
      <c r="H120" s="1"/>
      <c r="J120" s="13"/>
      <c r="K120" s="10"/>
      <c r="L120" s="9"/>
      <c r="M120" s="2"/>
      <c r="P120" s="13"/>
      <c r="Q120" s="10"/>
      <c r="R120" s="3"/>
      <c r="S120" s="2"/>
      <c r="U120" s="2"/>
      <c r="V120" s="2"/>
    </row>
    <row r="121" spans="1:22" ht="15">
      <c r="A121" s="2">
        <v>5.555</v>
      </c>
      <c r="B121" s="2">
        <v>2.314152098983248</v>
      </c>
      <c r="C121" s="12">
        <v>5620</v>
      </c>
      <c r="D121" s="1"/>
      <c r="E121" s="2">
        <v>5.555</v>
      </c>
      <c r="F121" s="2">
        <v>2.314152098983248</v>
      </c>
      <c r="G121" s="3">
        <v>-28.85</v>
      </c>
      <c r="H121" s="1"/>
      <c r="J121" s="13"/>
      <c r="K121" s="10"/>
      <c r="L121" s="9"/>
      <c r="M121" s="2"/>
      <c r="P121" s="13"/>
      <c r="Q121" s="10"/>
      <c r="R121" s="3"/>
      <c r="S121" s="2"/>
      <c r="U121" s="2"/>
      <c r="V121" s="2"/>
    </row>
    <row r="122" spans="1:22" ht="15">
      <c r="A122" s="2">
        <v>5.595</v>
      </c>
      <c r="B122" s="2">
        <v>2.333171793261292</v>
      </c>
      <c r="C122" s="12">
        <v>3600</v>
      </c>
      <c r="D122" s="1"/>
      <c r="E122" s="2">
        <v>5.595</v>
      </c>
      <c r="F122" s="2">
        <v>2.333171793261292</v>
      </c>
      <c r="G122" s="3">
        <v>-28.13</v>
      </c>
      <c r="H122" s="1"/>
      <c r="J122" s="13"/>
      <c r="K122" s="10"/>
      <c r="L122" s="9"/>
      <c r="M122" s="2"/>
      <c r="P122" s="13"/>
      <c r="Q122" s="10"/>
      <c r="R122" s="3"/>
      <c r="S122" s="2"/>
      <c r="U122" s="2"/>
      <c r="V122" s="2"/>
    </row>
    <row r="123" spans="1:22" ht="15">
      <c r="A123" s="2">
        <v>5.635</v>
      </c>
      <c r="B123" s="2">
        <v>2.3522140877649917</v>
      </c>
      <c r="C123" s="12">
        <v>5460</v>
      </c>
      <c r="D123" s="1"/>
      <c r="E123" s="2">
        <v>5.635</v>
      </c>
      <c r="F123" s="2">
        <v>2.3522140877649917</v>
      </c>
      <c r="G123" s="3">
        <v>-27.87</v>
      </c>
      <c r="H123" s="1"/>
      <c r="J123" s="13"/>
      <c r="K123" s="10"/>
      <c r="L123" s="9"/>
      <c r="M123" s="2"/>
      <c r="P123" s="13"/>
      <c r="Q123" s="10"/>
      <c r="R123" s="3"/>
      <c r="S123" s="2"/>
      <c r="U123" s="2"/>
      <c r="V123" s="2"/>
    </row>
    <row r="124" spans="1:22" ht="15">
      <c r="A124" s="2">
        <v>5.675</v>
      </c>
      <c r="B124" s="2">
        <v>2.371278836211108</v>
      </c>
      <c r="C124" s="12">
        <v>4260</v>
      </c>
      <c r="D124" s="1"/>
      <c r="E124" s="2">
        <v>5.675</v>
      </c>
      <c r="F124" s="2">
        <v>2.371278836211108</v>
      </c>
      <c r="G124" s="3">
        <v>-27.82</v>
      </c>
      <c r="H124" s="1"/>
      <c r="J124" s="13"/>
      <c r="K124" s="10"/>
      <c r="L124" s="9"/>
      <c r="M124" s="2"/>
      <c r="P124" s="13"/>
      <c r="Q124" s="10"/>
      <c r="R124" s="3"/>
      <c r="S124" s="2"/>
      <c r="U124" s="2"/>
      <c r="V124" s="2"/>
    </row>
    <row r="125" spans="1:22" ht="15">
      <c r="A125" s="2">
        <v>5.73</v>
      </c>
      <c r="B125" s="2">
        <v>2.397529271153367</v>
      </c>
      <c r="C125" s="12">
        <v>6240</v>
      </c>
      <c r="D125" s="1"/>
      <c r="E125" s="2">
        <v>5.73</v>
      </c>
      <c r="F125" s="2">
        <v>2.397529271153367</v>
      </c>
      <c r="G125" s="3">
        <v>-25.77</v>
      </c>
      <c r="H125" s="1"/>
      <c r="M125" s="2"/>
      <c r="P125" s="13"/>
      <c r="Q125" s="10"/>
      <c r="R125" s="3"/>
      <c r="S125" s="2"/>
      <c r="U125" s="2"/>
      <c r="V125" s="2"/>
    </row>
    <row r="126" spans="1:22" ht="15">
      <c r="A126" s="2">
        <v>5.785</v>
      </c>
      <c r="B126" s="2">
        <v>2.4238215172926965</v>
      </c>
      <c r="C126" s="12">
        <v>9320</v>
      </c>
      <c r="D126" s="1"/>
      <c r="E126" s="2">
        <v>5.785</v>
      </c>
      <c r="F126" s="2">
        <v>2.4238215172926965</v>
      </c>
      <c r="G126" s="3">
        <v>-25.13</v>
      </c>
      <c r="H126" s="1"/>
      <c r="J126" s="13"/>
      <c r="K126" s="10"/>
      <c r="L126" s="9"/>
      <c r="M126" s="2"/>
      <c r="P126" s="13"/>
      <c r="Q126" s="10"/>
      <c r="R126" s="3"/>
      <c r="S126" s="2"/>
      <c r="U126" s="2"/>
      <c r="V126" s="2"/>
    </row>
    <row r="127" spans="1:22" ht="15">
      <c r="A127" s="2">
        <v>5.827</v>
      </c>
      <c r="B127" s="2">
        <v>2.4439271588242546</v>
      </c>
      <c r="C127" s="12">
        <v>8180</v>
      </c>
      <c r="D127" s="1"/>
      <c r="E127" s="2">
        <v>5.827</v>
      </c>
      <c r="F127" s="2">
        <v>2.4439271588242546</v>
      </c>
      <c r="G127" s="3">
        <v>-24.92</v>
      </c>
      <c r="H127" s="1"/>
      <c r="J127" s="13"/>
      <c r="K127" s="10"/>
      <c r="L127" s="9"/>
      <c r="M127" s="2"/>
      <c r="P127" s="13"/>
      <c r="Q127" s="10"/>
      <c r="R127" s="3"/>
      <c r="S127" s="2"/>
      <c r="U127" s="2"/>
      <c r="V127" s="2"/>
    </row>
    <row r="128" spans="1:22" ht="15">
      <c r="A128" s="2">
        <v>5.869</v>
      </c>
      <c r="B128" s="2">
        <v>2.4640568137503136</v>
      </c>
      <c r="C128" s="12">
        <v>7440</v>
      </c>
      <c r="D128" s="1"/>
      <c r="E128" s="2">
        <v>5.869</v>
      </c>
      <c r="F128" s="2">
        <v>2.4640568137503136</v>
      </c>
      <c r="G128" s="3">
        <v>-24.81</v>
      </c>
      <c r="H128" s="1"/>
      <c r="J128" s="13"/>
      <c r="K128" s="10"/>
      <c r="L128" s="9"/>
      <c r="M128" s="2"/>
      <c r="P128" s="13"/>
      <c r="Q128" s="10"/>
      <c r="R128" s="3"/>
      <c r="S128" s="2"/>
      <c r="U128" s="2"/>
      <c r="V128" s="2"/>
    </row>
    <row r="129" spans="1:22" ht="15">
      <c r="A129" s="2">
        <v>5.911</v>
      </c>
      <c r="B129" s="2">
        <v>2.484210326694038</v>
      </c>
      <c r="C129" s="12">
        <v>25300</v>
      </c>
      <c r="D129" s="1"/>
      <c r="E129" s="2">
        <v>5.911</v>
      </c>
      <c r="F129" s="2">
        <v>2.484210326694038</v>
      </c>
      <c r="G129" s="3">
        <v>-25.12</v>
      </c>
      <c r="H129" s="1"/>
      <c r="J129" s="13"/>
      <c r="K129" s="10"/>
      <c r="L129" s="9"/>
      <c r="M129" s="2"/>
      <c r="P129" s="13"/>
      <c r="Q129" s="10"/>
      <c r="R129" s="3"/>
      <c r="S129" s="2"/>
      <c r="U129" s="2"/>
      <c r="V129" s="2"/>
    </row>
    <row r="130" spans="1:22" ht="15">
      <c r="A130" s="2">
        <v>5.965</v>
      </c>
      <c r="B130" s="2">
        <v>2.5101568023031664</v>
      </c>
      <c r="C130" s="12">
        <v>11820</v>
      </c>
      <c r="D130" s="1"/>
      <c r="E130" s="2">
        <v>5.965</v>
      </c>
      <c r="F130" s="2">
        <v>2.5101568023031664</v>
      </c>
      <c r="G130" s="3">
        <v>-26.51</v>
      </c>
      <c r="H130" s="1"/>
      <c r="J130" s="13"/>
      <c r="K130" s="10"/>
      <c r="L130" s="9"/>
      <c r="M130" s="2"/>
      <c r="P130" s="13"/>
      <c r="Q130" s="10"/>
      <c r="R130" s="3"/>
      <c r="S130" s="2"/>
      <c r="U130" s="2"/>
      <c r="V130" s="2"/>
    </row>
    <row r="131" spans="1:22" ht="15">
      <c r="A131" s="2">
        <v>6.02</v>
      </c>
      <c r="B131" s="2">
        <v>2.536623719986409</v>
      </c>
      <c r="C131" s="12">
        <v>16140</v>
      </c>
      <c r="D131" s="1"/>
      <c r="E131" s="2">
        <v>6.02</v>
      </c>
      <c r="F131" s="2">
        <v>2.536623719986409</v>
      </c>
      <c r="G131" s="3">
        <v>-27.05</v>
      </c>
      <c r="H131" s="1"/>
      <c r="J131" s="13"/>
      <c r="K131" s="10"/>
      <c r="L131" s="9"/>
      <c r="M131" s="2"/>
      <c r="P131" s="13"/>
      <c r="Q131" s="10"/>
      <c r="R131" s="3"/>
      <c r="S131" s="2"/>
      <c r="U131" s="2"/>
      <c r="V131" s="2"/>
    </row>
    <row r="132" spans="1:22" ht="15">
      <c r="A132" s="2">
        <v>6.06</v>
      </c>
      <c r="B132" s="2">
        <v>2.555897518841079</v>
      </c>
      <c r="C132" s="12">
        <v>20460</v>
      </c>
      <c r="D132" s="1"/>
      <c r="E132" s="2">
        <v>6.06</v>
      </c>
      <c r="F132" s="2">
        <v>2.555897518841079</v>
      </c>
      <c r="G132" s="3">
        <v>-27.35</v>
      </c>
      <c r="H132" s="1"/>
      <c r="J132" s="13"/>
      <c r="K132" s="10"/>
      <c r="L132" s="9"/>
      <c r="M132" s="2"/>
      <c r="P132" s="13"/>
      <c r="Q132" s="10"/>
      <c r="R132" s="3"/>
      <c r="S132" s="2"/>
      <c r="U132" s="2"/>
      <c r="V132" s="2"/>
    </row>
    <row r="133" spans="1:22" ht="15">
      <c r="A133" s="2">
        <v>6.1</v>
      </c>
      <c r="B133" s="2">
        <v>2.575192344539391</v>
      </c>
      <c r="C133" s="12">
        <v>17100</v>
      </c>
      <c r="D133" s="1"/>
      <c r="E133" s="2">
        <v>6.1</v>
      </c>
      <c r="F133" s="2">
        <v>2.575192344539391</v>
      </c>
      <c r="G133" s="3">
        <v>-27.82</v>
      </c>
      <c r="H133" s="1"/>
      <c r="J133" s="13"/>
      <c r="K133" s="10"/>
      <c r="L133" s="9"/>
      <c r="M133" s="2"/>
      <c r="P133" s="13"/>
      <c r="Q133" s="10"/>
      <c r="R133" s="3"/>
      <c r="S133" s="2"/>
      <c r="U133" s="2"/>
      <c r="V133" s="2"/>
    </row>
    <row r="134" spans="1:22" ht="15">
      <c r="A134" s="2">
        <v>6.14</v>
      </c>
      <c r="B134" s="2">
        <v>2.5945080743690014</v>
      </c>
      <c r="C134" s="12">
        <v>11660</v>
      </c>
      <c r="D134" s="1"/>
      <c r="E134" s="2">
        <v>6.14</v>
      </c>
      <c r="F134" s="2">
        <v>2.5945080743690014</v>
      </c>
      <c r="G134" s="3">
        <v>-28.5</v>
      </c>
      <c r="H134" s="1"/>
      <c r="J134" s="13"/>
      <c r="K134" s="10"/>
      <c r="L134" s="9"/>
      <c r="M134" s="2"/>
      <c r="P134" s="13"/>
      <c r="Q134" s="10"/>
      <c r="R134" s="3"/>
      <c r="S134" s="2"/>
      <c r="U134" s="2"/>
      <c r="V134" s="2"/>
    </row>
    <row r="135" spans="1:22" ht="15">
      <c r="A135" s="2">
        <v>6.18</v>
      </c>
      <c r="B135" s="2">
        <v>2.6138445875509166</v>
      </c>
      <c r="C135" s="12">
        <v>17280</v>
      </c>
      <c r="D135" s="1"/>
      <c r="E135" s="2">
        <v>6.18</v>
      </c>
      <c r="F135" s="2">
        <v>2.6138445875509166</v>
      </c>
      <c r="G135" s="3">
        <v>-29.6</v>
      </c>
      <c r="H135" s="1"/>
      <c r="J135" s="13"/>
      <c r="K135" s="10"/>
      <c r="L135" s="9"/>
      <c r="M135" s="2"/>
      <c r="S135" s="2"/>
      <c r="U135" s="2"/>
      <c r="V135" s="2"/>
    </row>
    <row r="136" spans="1:22" ht="15">
      <c r="A136" s="2">
        <v>6.22</v>
      </c>
      <c r="B136" s="2">
        <v>2.633201765224565</v>
      </c>
      <c r="C136" s="12">
        <v>10560</v>
      </c>
      <c r="D136" s="1"/>
      <c r="E136" s="2">
        <v>6.22</v>
      </c>
      <c r="F136" s="2">
        <v>2.633201765224565</v>
      </c>
      <c r="G136" s="3">
        <v>-30.87</v>
      </c>
      <c r="H136" s="1"/>
      <c r="J136" s="13"/>
      <c r="K136" s="10"/>
      <c r="L136" s="9"/>
      <c r="M136" s="2"/>
      <c r="P136" s="13"/>
      <c r="Q136" s="10"/>
      <c r="R136" s="3"/>
      <c r="S136" s="2"/>
      <c r="U136" s="2"/>
      <c r="V136" s="2"/>
    </row>
    <row r="137" spans="1:22" ht="15">
      <c r="A137" s="2">
        <v>6.275</v>
      </c>
      <c r="B137" s="2">
        <v>2.6598514171050485</v>
      </c>
      <c r="C137" s="12">
        <v>9920</v>
      </c>
      <c r="D137" s="1"/>
      <c r="E137" s="2">
        <v>6.275</v>
      </c>
      <c r="F137" s="2">
        <v>2.6598514171050485</v>
      </c>
      <c r="G137" s="3">
        <v>-32.58</v>
      </c>
      <c r="H137" s="1"/>
      <c r="J137" s="13"/>
      <c r="K137" s="10"/>
      <c r="L137" s="9"/>
      <c r="M137" s="2"/>
      <c r="P137" s="13"/>
      <c r="Q137" s="10"/>
      <c r="R137" s="3"/>
      <c r="S137" s="2"/>
      <c r="U137" s="2"/>
      <c r="V137" s="2"/>
    </row>
    <row r="138" spans="1:22" ht="15">
      <c r="A138" s="2">
        <v>6.325</v>
      </c>
      <c r="B138" s="2">
        <v>2.6841118312836594</v>
      </c>
      <c r="C138" s="12">
        <v>6940</v>
      </c>
      <c r="D138" s="1"/>
      <c r="E138" s="2">
        <v>6.325</v>
      </c>
      <c r="F138" s="2">
        <v>2.6841118312836594</v>
      </c>
      <c r="G138" s="3">
        <v>-32.09</v>
      </c>
      <c r="H138" s="1"/>
      <c r="M138" s="2"/>
      <c r="P138" s="13"/>
      <c r="Q138" s="10"/>
      <c r="R138" s="3"/>
      <c r="S138" s="2"/>
      <c r="U138" s="2"/>
      <c r="V138" s="2"/>
    </row>
    <row r="139" spans="1:22" ht="15">
      <c r="A139" s="2">
        <v>6.36</v>
      </c>
      <c r="B139" s="2">
        <v>2.7011129565875716</v>
      </c>
      <c r="C139" s="12">
        <v>6160</v>
      </c>
      <c r="D139" s="1"/>
      <c r="E139" s="2">
        <v>6.36</v>
      </c>
      <c r="F139" s="2">
        <v>2.7011129565875716</v>
      </c>
      <c r="G139" s="3">
        <v>-32.51</v>
      </c>
      <c r="H139" s="1"/>
      <c r="J139" s="13"/>
      <c r="K139" s="10"/>
      <c r="L139" s="9"/>
      <c r="M139" s="2"/>
      <c r="P139" s="13"/>
      <c r="Q139" s="10"/>
      <c r="R139" s="3"/>
      <c r="S139" s="2"/>
      <c r="U139" s="2"/>
      <c r="V139" s="2"/>
    </row>
    <row r="140" spans="1:22" ht="15">
      <c r="A140" s="2">
        <v>6.395</v>
      </c>
      <c r="B140" s="2">
        <v>2.718129511487204</v>
      </c>
      <c r="C140" s="12">
        <v>8960</v>
      </c>
      <c r="D140" s="1"/>
      <c r="E140" s="2">
        <v>6.395</v>
      </c>
      <c r="F140" s="2">
        <v>2.718129511487204</v>
      </c>
      <c r="G140" s="3">
        <v>-32.82</v>
      </c>
      <c r="H140" s="1"/>
      <c r="J140" s="13"/>
      <c r="K140" s="10"/>
      <c r="L140" s="9"/>
      <c r="M140" s="2"/>
      <c r="P140" s="13"/>
      <c r="Q140" s="10"/>
      <c r="R140" s="3"/>
      <c r="S140" s="2"/>
      <c r="U140" s="2"/>
      <c r="V140" s="2"/>
    </row>
    <row r="141" spans="1:22" ht="15">
      <c r="A141" s="2">
        <v>6.43</v>
      </c>
      <c r="B141" s="2">
        <v>2.7351614231686217</v>
      </c>
      <c r="C141" s="12">
        <v>6100</v>
      </c>
      <c r="D141" s="1"/>
      <c r="E141" s="2">
        <v>6.43</v>
      </c>
      <c r="F141" s="2">
        <v>2.7351614231686217</v>
      </c>
      <c r="G141" s="3">
        <v>-33.03</v>
      </c>
      <c r="H141" s="1"/>
      <c r="J141" s="13"/>
      <c r="K141" s="10"/>
      <c r="L141" s="9"/>
      <c r="M141" s="2"/>
      <c r="P141" s="13"/>
      <c r="Q141" s="10"/>
      <c r="R141" s="3"/>
      <c r="S141" s="2"/>
      <c r="U141" s="2"/>
      <c r="V141" s="2"/>
    </row>
    <row r="142" spans="1:22" ht="15">
      <c r="A142" s="2">
        <v>6.465</v>
      </c>
      <c r="B142" s="2">
        <v>2.7522086198866376</v>
      </c>
      <c r="C142" s="12">
        <v>3280</v>
      </c>
      <c r="D142" s="1"/>
      <c r="E142" s="2">
        <v>6.465</v>
      </c>
      <c r="F142" s="2">
        <v>2.7522086198866376</v>
      </c>
      <c r="G142" s="3">
        <v>-33.17</v>
      </c>
      <c r="H142" s="1"/>
      <c r="J142" s="13"/>
      <c r="K142" s="10"/>
      <c r="L142" s="9"/>
      <c r="M142" s="2"/>
      <c r="P142" s="13"/>
      <c r="Q142" s="10"/>
      <c r="R142" s="3"/>
      <c r="S142" s="2"/>
      <c r="U142" s="2"/>
      <c r="V142" s="2"/>
    </row>
    <row r="143" spans="1:22" ht="15">
      <c r="A143" s="2">
        <v>6.5</v>
      </c>
      <c r="B143" s="2">
        <v>2.769271030957153</v>
      </c>
      <c r="C143" s="12">
        <v>8680</v>
      </c>
      <c r="D143" s="1"/>
      <c r="E143" s="2">
        <v>6.5</v>
      </c>
      <c r="F143" s="2">
        <v>2.769271030957153</v>
      </c>
      <c r="G143" s="3">
        <v>-33.11</v>
      </c>
      <c r="H143" s="1"/>
      <c r="J143" s="13"/>
      <c r="K143" s="10"/>
      <c r="L143" s="9"/>
      <c r="M143" s="2"/>
      <c r="P143" s="13"/>
      <c r="Q143" s="10"/>
      <c r="R143" s="3"/>
      <c r="S143" s="2"/>
      <c r="U143" s="2"/>
      <c r="V143" s="2"/>
    </row>
    <row r="144" spans="1:19" ht="15">
      <c r="A144" s="2">
        <v>6.535</v>
      </c>
      <c r="B144" s="2">
        <v>2.7863485867495013</v>
      </c>
      <c r="C144" s="12">
        <v>6680</v>
      </c>
      <c r="D144" s="1"/>
      <c r="E144" s="2">
        <v>6.535</v>
      </c>
      <c r="F144" s="2">
        <v>2.7863485867495013</v>
      </c>
      <c r="G144" s="3">
        <v>-32.79</v>
      </c>
      <c r="H144" s="1"/>
      <c r="J144" s="13"/>
      <c r="K144" s="10"/>
      <c r="L144" s="9"/>
      <c r="M144" s="2"/>
      <c r="P144" s="13"/>
      <c r="Q144" s="10"/>
      <c r="R144" s="3"/>
      <c r="S144" s="2"/>
    </row>
    <row r="145" spans="1:22" ht="15">
      <c r="A145" s="2">
        <v>6.57</v>
      </c>
      <c r="B145" s="2">
        <v>2.803441218678787</v>
      </c>
      <c r="C145" s="12">
        <v>4620</v>
      </c>
      <c r="D145" s="1"/>
      <c r="E145" s="2">
        <v>6.57</v>
      </c>
      <c r="F145" s="2">
        <v>2.803441218678787</v>
      </c>
      <c r="G145" s="3">
        <v>-33.48</v>
      </c>
      <c r="H145" s="1"/>
      <c r="J145" s="13"/>
      <c r="K145" s="10"/>
      <c r="L145" s="9"/>
      <c r="M145" s="2"/>
      <c r="P145" s="13"/>
      <c r="Q145" s="10"/>
      <c r="R145" s="3"/>
      <c r="S145" s="2"/>
      <c r="U145" s="2"/>
      <c r="V145" s="2"/>
    </row>
    <row r="146" spans="1:22" ht="15">
      <c r="A146" s="2">
        <v>6.605</v>
      </c>
      <c r="B146" s="2">
        <v>2.8205488591982295</v>
      </c>
      <c r="C146" s="12">
        <v>7660</v>
      </c>
      <c r="D146" s="1"/>
      <c r="E146" s="2">
        <v>6.605</v>
      </c>
      <c r="F146" s="2">
        <v>2.8205488591982295</v>
      </c>
      <c r="G146" s="3">
        <v>-33.71</v>
      </c>
      <c r="H146" s="1"/>
      <c r="J146" s="13"/>
      <c r="K146" s="10"/>
      <c r="L146" s="9"/>
      <c r="M146" s="2"/>
      <c r="P146" s="13"/>
      <c r="Q146" s="10"/>
      <c r="R146" s="3"/>
      <c r="S146" s="2"/>
      <c r="U146" s="2"/>
      <c r="V146" s="2"/>
    </row>
    <row r="147" spans="1:22" ht="15">
      <c r="A147" s="2">
        <v>6.64</v>
      </c>
      <c r="B147" s="2">
        <v>2.8376714417915045</v>
      </c>
      <c r="C147" s="12">
        <v>6480</v>
      </c>
      <c r="D147" s="1"/>
      <c r="E147" s="2">
        <v>6.64</v>
      </c>
      <c r="F147" s="2">
        <v>2.8376714417915045</v>
      </c>
      <c r="G147" s="3">
        <v>-33.7</v>
      </c>
      <c r="H147" s="1">
        <v>1990</v>
      </c>
      <c r="J147" s="13"/>
      <c r="K147" s="10"/>
      <c r="L147" s="9"/>
      <c r="M147" s="2"/>
      <c r="P147" s="13"/>
      <c r="Q147" s="10"/>
      <c r="R147" s="3"/>
      <c r="S147" s="2"/>
      <c r="U147" s="2"/>
      <c r="V147" s="2"/>
    </row>
    <row r="148" spans="1:22" ht="15">
      <c r="A148" s="2">
        <v>6.675</v>
      </c>
      <c r="B148" s="2">
        <v>2.854808900965086</v>
      </c>
      <c r="C148" s="12">
        <v>5560</v>
      </c>
      <c r="D148" s="1"/>
      <c r="E148" s="2">
        <v>6.675</v>
      </c>
      <c r="F148" s="2">
        <v>2.854808900965086</v>
      </c>
      <c r="G148" s="3">
        <v>-33.08</v>
      </c>
      <c r="H148" s="1"/>
      <c r="J148" s="13"/>
      <c r="K148" s="10"/>
      <c r="L148" s="9"/>
      <c r="M148" s="2"/>
      <c r="P148" s="13"/>
      <c r="Q148" s="10"/>
      <c r="R148" s="3"/>
      <c r="S148" s="2"/>
      <c r="U148" s="2"/>
      <c r="V148" s="2"/>
    </row>
    <row r="149" spans="1:22" ht="15">
      <c r="A149" s="2">
        <v>6.715</v>
      </c>
      <c r="B149" s="2">
        <v>2.874412703070413</v>
      </c>
      <c r="C149" s="12">
        <v>5860</v>
      </c>
      <c r="D149" s="1"/>
      <c r="E149" s="2">
        <v>6.715</v>
      </c>
      <c r="F149" s="2">
        <v>2.874412703070413</v>
      </c>
      <c r="G149" s="3">
        <v>-31.39</v>
      </c>
      <c r="H149" s="1"/>
      <c r="J149" s="13"/>
      <c r="K149" s="10"/>
      <c r="L149" s="9"/>
      <c r="M149" s="2"/>
      <c r="P149" s="13"/>
      <c r="Q149" s="10"/>
      <c r="R149" s="3"/>
      <c r="S149" s="2"/>
      <c r="U149" s="2"/>
      <c r="V149" s="2"/>
    </row>
    <row r="150" spans="1:22" ht="15">
      <c r="A150" s="2">
        <v>6.77</v>
      </c>
      <c r="B150" s="2">
        <v>2.9013993512464182</v>
      </c>
      <c r="C150" s="12">
        <v>2780</v>
      </c>
      <c r="D150" s="1"/>
      <c r="E150" s="2">
        <v>6.77</v>
      </c>
      <c r="F150" s="2">
        <v>2.9013993512464182</v>
      </c>
      <c r="G150" s="3">
        <v>-27.9</v>
      </c>
      <c r="H150" s="1"/>
      <c r="J150" s="13"/>
      <c r="K150" s="10"/>
      <c r="L150" s="9"/>
      <c r="M150" s="2"/>
      <c r="P150" s="13"/>
      <c r="Q150" s="10"/>
      <c r="R150" s="3"/>
      <c r="S150" s="2"/>
      <c r="U150" s="2"/>
      <c r="V150" s="2"/>
    </row>
    <row r="151" spans="1:22" ht="15">
      <c r="A151" s="2">
        <v>6.825</v>
      </c>
      <c r="B151" s="2">
        <v>2.9284221567067115</v>
      </c>
      <c r="C151" s="12">
        <v>17000</v>
      </c>
      <c r="D151" s="1">
        <v>1990</v>
      </c>
      <c r="E151" s="2">
        <v>6.825</v>
      </c>
      <c r="F151" s="2">
        <v>2.9284221567067115</v>
      </c>
      <c r="G151" s="3">
        <v>-25.98</v>
      </c>
      <c r="H151" s="1"/>
      <c r="J151" s="13"/>
      <c r="K151" s="10"/>
      <c r="L151" s="9"/>
      <c r="M151" s="2"/>
      <c r="P151" s="13"/>
      <c r="Q151" s="10"/>
      <c r="R151" s="3"/>
      <c r="S151" s="2"/>
      <c r="U151" s="2"/>
      <c r="V151" s="2"/>
    </row>
    <row r="152" spans="1:22" ht="15">
      <c r="A152" s="2">
        <v>6.86</v>
      </c>
      <c r="B152" s="2">
        <v>2.945637201862621</v>
      </c>
      <c r="C152" s="12">
        <v>5880</v>
      </c>
      <c r="D152" s="1"/>
      <c r="E152" s="2">
        <v>6.86</v>
      </c>
      <c r="F152" s="2">
        <v>2.945637201862621</v>
      </c>
      <c r="G152" s="3">
        <v>-24.44</v>
      </c>
      <c r="H152" s="1"/>
      <c r="J152" s="13"/>
      <c r="K152" s="10"/>
      <c r="L152" s="9"/>
      <c r="M152" s="2"/>
      <c r="P152" s="13"/>
      <c r="Q152" s="10"/>
      <c r="R152" s="3"/>
      <c r="S152" s="2"/>
      <c r="U152" s="2"/>
      <c r="V152" s="2"/>
    </row>
    <row r="153" spans="1:22" ht="15">
      <c r="A153" s="2">
        <v>6.895</v>
      </c>
      <c r="B153" s="2">
        <v>2.9628667348609024</v>
      </c>
      <c r="C153" s="12">
        <v>8480</v>
      </c>
      <c r="D153" s="1"/>
      <c r="E153" s="2">
        <v>6.895</v>
      </c>
      <c r="F153" s="2">
        <v>2.9628667348609024</v>
      </c>
      <c r="G153" s="3">
        <v>-23.31</v>
      </c>
      <c r="H153" s="1"/>
      <c r="J153" s="13"/>
      <c r="K153" s="10"/>
      <c r="L153" s="9"/>
      <c r="M153" s="2"/>
      <c r="P153" s="13"/>
      <c r="Q153" s="10"/>
      <c r="R153" s="3"/>
      <c r="S153" s="2"/>
      <c r="U153" s="2"/>
      <c r="V153" s="2"/>
    </row>
    <row r="154" spans="1:22" ht="15">
      <c r="A154" s="2">
        <v>6.93</v>
      </c>
      <c r="B154" s="2">
        <v>2.9801106974286884</v>
      </c>
      <c r="C154" s="12">
        <v>5500</v>
      </c>
      <c r="D154" s="1"/>
      <c r="E154" s="2">
        <v>6.93</v>
      </c>
      <c r="F154" s="2">
        <v>2.9801106974286884</v>
      </c>
      <c r="G154" s="3">
        <v>-22.98</v>
      </c>
      <c r="H154" s="1"/>
      <c r="J154" s="13"/>
      <c r="K154" s="10"/>
      <c r="L154" s="9"/>
      <c r="M154" s="2"/>
      <c r="P154" s="13"/>
      <c r="Q154" s="10"/>
      <c r="R154" s="3"/>
      <c r="S154" s="2"/>
      <c r="U154" s="2"/>
      <c r="V154" s="2"/>
    </row>
    <row r="155" spans="1:22" ht="15">
      <c r="A155" s="2">
        <v>6.965</v>
      </c>
      <c r="B155" s="2">
        <v>2.9973690322524553</v>
      </c>
      <c r="C155" s="12">
        <v>10940</v>
      </c>
      <c r="D155" s="1"/>
      <c r="E155" s="2">
        <v>6.965</v>
      </c>
      <c r="F155" s="2">
        <v>2.9973690322524553</v>
      </c>
      <c r="G155" s="3">
        <v>-23</v>
      </c>
      <c r="H155" s="1"/>
      <c r="J155" s="13"/>
      <c r="K155" s="10"/>
      <c r="L155" s="9"/>
      <c r="M155" s="2"/>
      <c r="P155" s="13"/>
      <c r="Q155" s="10"/>
      <c r="R155" s="3"/>
      <c r="S155" s="2"/>
      <c r="U155" s="2"/>
      <c r="V155" s="2"/>
    </row>
    <row r="156" spans="1:22" ht="15">
      <c r="A156" s="2">
        <v>7.005</v>
      </c>
      <c r="B156" s="2">
        <v>3.017110370709671</v>
      </c>
      <c r="C156" s="12">
        <v>6200</v>
      </c>
      <c r="D156" s="1"/>
      <c r="E156" s="2">
        <v>7.005</v>
      </c>
      <c r="F156" s="2">
        <v>3.017110370709671</v>
      </c>
      <c r="G156" s="3">
        <v>-23.3</v>
      </c>
      <c r="H156" s="1"/>
      <c r="J156" s="13"/>
      <c r="K156" s="10"/>
      <c r="L156" s="9"/>
      <c r="M156" s="2"/>
      <c r="P156" s="13"/>
      <c r="Q156" s="10"/>
      <c r="R156" s="3"/>
      <c r="S156" s="2"/>
      <c r="U156" s="2"/>
      <c r="V156" s="2"/>
    </row>
    <row r="157" spans="1:22" ht="15">
      <c r="A157" s="2">
        <v>7.055</v>
      </c>
      <c r="B157" s="2">
        <v>3.041813214952101</v>
      </c>
      <c r="C157" s="12">
        <v>10820</v>
      </c>
      <c r="D157" s="1"/>
      <c r="E157" s="2">
        <v>7.055</v>
      </c>
      <c r="F157" s="2">
        <v>3.041813214952101</v>
      </c>
      <c r="G157" s="3">
        <v>-23.65</v>
      </c>
      <c r="H157" s="1"/>
      <c r="J157" s="13"/>
      <c r="K157" s="10"/>
      <c r="L157" s="9"/>
      <c r="M157" s="2"/>
      <c r="P157" s="13"/>
      <c r="Q157" s="10"/>
      <c r="R157" s="3"/>
      <c r="S157" s="2"/>
      <c r="U157" s="2"/>
      <c r="V157" s="2"/>
    </row>
    <row r="158" spans="1:22" ht="15">
      <c r="A158" s="2">
        <v>7.11</v>
      </c>
      <c r="B158" s="2">
        <v>3.0690197523911693</v>
      </c>
      <c r="C158" s="12">
        <v>10780</v>
      </c>
      <c r="D158" s="1"/>
      <c r="E158" s="2">
        <v>7.11</v>
      </c>
      <c r="F158" s="2">
        <v>3.0690197523911693</v>
      </c>
      <c r="G158" s="3">
        <v>-23.73</v>
      </c>
      <c r="H158" s="1"/>
      <c r="J158" s="13"/>
      <c r="K158" s="10"/>
      <c r="L158" s="9"/>
      <c r="M158" s="2"/>
      <c r="P158" s="13"/>
      <c r="Q158" s="10"/>
      <c r="R158" s="3"/>
      <c r="S158" s="2"/>
      <c r="U158" s="2"/>
      <c r="V158" s="2"/>
    </row>
    <row r="159" spans="1:22" ht="15">
      <c r="A159" s="2">
        <v>7.15</v>
      </c>
      <c r="B159" s="2">
        <v>3.08882819132843</v>
      </c>
      <c r="C159" s="12">
        <v>7680</v>
      </c>
      <c r="D159" s="1"/>
      <c r="E159" s="2">
        <v>7.15</v>
      </c>
      <c r="F159" s="2">
        <v>3.08882819132843</v>
      </c>
      <c r="G159" s="3">
        <v>-23.87</v>
      </c>
      <c r="H159" s="1"/>
      <c r="J159" s="13"/>
      <c r="K159" s="10"/>
      <c r="L159" s="9"/>
      <c r="M159" s="2"/>
      <c r="S159" s="2"/>
      <c r="U159" s="2"/>
      <c r="V159" s="2"/>
    </row>
    <row r="160" spans="1:22" ht="15">
      <c r="A160" s="2">
        <v>7.19</v>
      </c>
      <c r="B160" s="2">
        <v>3.1086549597269353</v>
      </c>
      <c r="C160" s="12">
        <v>6000</v>
      </c>
      <c r="D160" s="1"/>
      <c r="E160" s="2">
        <v>7.19</v>
      </c>
      <c r="F160" s="2">
        <v>3.1086549597269353</v>
      </c>
      <c r="G160" s="3">
        <v>-24.4</v>
      </c>
      <c r="H160" s="1"/>
      <c r="J160" s="13"/>
      <c r="K160" s="10"/>
      <c r="L160" s="9"/>
      <c r="M160" s="2"/>
      <c r="P160" s="13"/>
      <c r="Q160" s="10"/>
      <c r="R160" s="3"/>
      <c r="S160" s="2"/>
      <c r="U160" s="2"/>
      <c r="V160" s="2"/>
    </row>
    <row r="161" spans="1:19" ht="15">
      <c r="A161" s="2">
        <v>7.23</v>
      </c>
      <c r="B161" s="2">
        <v>3.1284999822180137</v>
      </c>
      <c r="C161" s="12">
        <v>5520</v>
      </c>
      <c r="D161" s="1"/>
      <c r="E161" s="2">
        <v>7.23</v>
      </c>
      <c r="F161" s="2">
        <v>3.1284999822180137</v>
      </c>
      <c r="G161" s="3">
        <v>-25.57</v>
      </c>
      <c r="H161" s="1"/>
      <c r="J161" s="13"/>
      <c r="K161" s="10"/>
      <c r="L161" s="9"/>
      <c r="M161" s="2"/>
      <c r="P161" s="13"/>
      <c r="Q161" s="10"/>
      <c r="R161" s="3"/>
      <c r="S161" s="2"/>
    </row>
    <row r="162" spans="1:22" ht="15">
      <c r="A162" s="2">
        <v>7.27</v>
      </c>
      <c r="B162" s="2">
        <v>3.1483631849594764</v>
      </c>
      <c r="C162" s="12">
        <v>6280</v>
      </c>
      <c r="D162" s="1"/>
      <c r="E162" s="2">
        <v>7.27</v>
      </c>
      <c r="F162" s="2">
        <v>3.1483631849594764</v>
      </c>
      <c r="G162" s="3">
        <v>-27.22</v>
      </c>
      <c r="H162" s="1"/>
      <c r="J162" s="13"/>
      <c r="K162" s="10"/>
      <c r="L162" s="9"/>
      <c r="M162" s="2"/>
      <c r="P162" s="13"/>
      <c r="Q162" s="10"/>
      <c r="R162" s="3"/>
      <c r="S162" s="2"/>
      <c r="U162" s="2"/>
      <c r="V162" s="2"/>
    </row>
    <row r="163" spans="1:22" ht="15">
      <c r="A163" s="2">
        <v>7.325</v>
      </c>
      <c r="B163" s="2">
        <v>3.1757046446619883</v>
      </c>
      <c r="C163" s="12">
        <v>27380</v>
      </c>
      <c r="D163" s="1"/>
      <c r="E163" s="2">
        <v>7.325</v>
      </c>
      <c r="F163" s="2">
        <v>3.1757046446619883</v>
      </c>
      <c r="G163" s="3">
        <v>-31.21</v>
      </c>
      <c r="H163" s="1"/>
      <c r="J163" s="13"/>
      <c r="K163" s="10"/>
      <c r="L163" s="9"/>
      <c r="M163" s="2"/>
      <c r="P163" s="13"/>
      <c r="Q163" s="10"/>
      <c r="R163" s="3"/>
      <c r="S163" s="2"/>
      <c r="U163" s="2"/>
      <c r="V163" s="2"/>
    </row>
    <row r="164" spans="1:22" ht="15">
      <c r="A164" s="2">
        <v>7.37</v>
      </c>
      <c r="B164" s="2">
        <v>3.1981002638736826</v>
      </c>
      <c r="C164" s="12">
        <v>67960</v>
      </c>
      <c r="D164" s="1"/>
      <c r="E164" s="2">
        <v>7.37</v>
      </c>
      <c r="F164" s="2">
        <v>3.1981002638736826</v>
      </c>
      <c r="G164" s="3">
        <v>-30.86</v>
      </c>
      <c r="H164" s="1">
        <v>1989</v>
      </c>
      <c r="J164" s="13"/>
      <c r="K164" s="10"/>
      <c r="L164" s="9"/>
      <c r="M164" s="2"/>
      <c r="P164" s="13"/>
      <c r="Q164" s="10"/>
      <c r="R164" s="3"/>
      <c r="S164" s="2"/>
      <c r="U164" s="2"/>
      <c r="V164" s="2"/>
    </row>
    <row r="165" spans="1:22" ht="15">
      <c r="A165" s="2">
        <v>7.41</v>
      </c>
      <c r="B165" s="2">
        <v>3.218026537672539</v>
      </c>
      <c r="C165" s="12">
        <v>9040</v>
      </c>
      <c r="D165" s="1"/>
      <c r="E165" s="2">
        <v>7.41</v>
      </c>
      <c r="F165" s="2">
        <v>3.218026537672539</v>
      </c>
      <c r="G165" s="3">
        <v>-29.69</v>
      </c>
      <c r="H165" s="1"/>
      <c r="M165" s="2"/>
      <c r="P165" s="13"/>
      <c r="Q165" s="10"/>
      <c r="R165" s="3"/>
      <c r="S165" s="2"/>
      <c r="U165" s="2"/>
      <c r="V165" s="2"/>
    </row>
    <row r="166" spans="1:22" ht="15">
      <c r="A166" s="2">
        <v>7.45</v>
      </c>
      <c r="B166" s="2">
        <v>3.237970677921806</v>
      </c>
      <c r="C166" s="12">
        <v>8260</v>
      </c>
      <c r="D166" s="1"/>
      <c r="E166" s="2">
        <v>7.45</v>
      </c>
      <c r="F166" s="2">
        <v>3.237970677921806</v>
      </c>
      <c r="G166" s="3">
        <v>-29.72</v>
      </c>
      <c r="H166" s="1"/>
      <c r="J166" s="13"/>
      <c r="K166" s="10"/>
      <c r="L166" s="9"/>
      <c r="M166" s="2"/>
      <c r="P166" s="13"/>
      <c r="Q166" s="10"/>
      <c r="R166" s="3"/>
      <c r="S166" s="2"/>
      <c r="U166" s="2"/>
      <c r="V166" s="2"/>
    </row>
    <row r="167" spans="1:22" ht="15">
      <c r="A167" s="2">
        <v>7.5</v>
      </c>
      <c r="B167" s="2">
        <v>3.26292587983337</v>
      </c>
      <c r="C167" s="12">
        <v>5600</v>
      </c>
      <c r="D167" s="1"/>
      <c r="E167" s="2">
        <v>7.5</v>
      </c>
      <c r="F167" s="2">
        <v>3.26292587983337</v>
      </c>
      <c r="G167" s="3">
        <v>-29.26</v>
      </c>
      <c r="H167" s="1"/>
      <c r="J167" s="13"/>
      <c r="K167" s="10"/>
      <c r="L167" s="9"/>
      <c r="M167" s="2"/>
      <c r="P167" s="13"/>
      <c r="Q167" s="10"/>
      <c r="R167" s="3"/>
      <c r="S167" s="2"/>
      <c r="U167" s="2"/>
      <c r="V167" s="2"/>
    </row>
    <row r="168" spans="1:22" ht="15">
      <c r="A168" s="2">
        <v>7.55</v>
      </c>
      <c r="B168" s="2">
        <v>3.287908770239694</v>
      </c>
      <c r="C168" s="12">
        <v>6940</v>
      </c>
      <c r="D168" s="1">
        <v>1989</v>
      </c>
      <c r="E168" s="2">
        <v>7.55</v>
      </c>
      <c r="F168" s="2">
        <v>3.287908770239694</v>
      </c>
      <c r="G168" s="3">
        <v>-29.95</v>
      </c>
      <c r="H168" s="1"/>
      <c r="J168" s="13"/>
      <c r="K168" s="10"/>
      <c r="L168" s="9"/>
      <c r="M168" s="2"/>
      <c r="P168" s="13"/>
      <c r="Q168" s="10"/>
      <c r="R168" s="3"/>
      <c r="S168" s="2"/>
      <c r="U168" s="2"/>
      <c r="V168" s="2"/>
    </row>
    <row r="169" spans="1:22" ht="15">
      <c r="A169" s="2">
        <v>7.59</v>
      </c>
      <c r="B169" s="2">
        <v>3.3079149349160373</v>
      </c>
      <c r="C169" s="12">
        <v>7440</v>
      </c>
      <c r="D169" s="1"/>
      <c r="E169" s="2">
        <v>7.59</v>
      </c>
      <c r="F169" s="2">
        <v>3.3079149349160373</v>
      </c>
      <c r="G169" s="3">
        <v>-30.26</v>
      </c>
      <c r="H169" s="1"/>
      <c r="J169" s="13"/>
      <c r="K169" s="10"/>
      <c r="L169" s="9"/>
      <c r="M169" s="2"/>
      <c r="P169" s="13"/>
      <c r="Q169" s="10"/>
      <c r="R169" s="3"/>
      <c r="S169" s="2"/>
      <c r="U169" s="2"/>
      <c r="V169" s="2"/>
    </row>
    <row r="170" spans="1:22" ht="15">
      <c r="A170" s="2">
        <v>7.63</v>
      </c>
      <c r="B170" s="2">
        <v>3.327938681491141</v>
      </c>
      <c r="C170" s="12">
        <v>7220</v>
      </c>
      <c r="D170" s="1"/>
      <c r="E170" s="2">
        <v>7.63</v>
      </c>
      <c r="F170" s="2">
        <v>3.327938681491141</v>
      </c>
      <c r="G170" s="3">
        <v>-29.85</v>
      </c>
      <c r="H170" s="1"/>
      <c r="J170" s="13"/>
      <c r="K170" s="10"/>
      <c r="L170" s="9"/>
      <c r="M170" s="2"/>
      <c r="P170" s="13"/>
      <c r="Q170" s="10"/>
      <c r="R170" s="3"/>
      <c r="S170" s="2"/>
      <c r="U170" s="2"/>
      <c r="V170" s="2"/>
    </row>
    <row r="171" spans="1:22" ht="15">
      <c r="A171" s="2">
        <v>7.67</v>
      </c>
      <c r="B171" s="2">
        <v>3.3479799505664314</v>
      </c>
      <c r="C171" s="12">
        <v>7400</v>
      </c>
      <c r="D171" s="1"/>
      <c r="E171" s="2">
        <v>7.67</v>
      </c>
      <c r="F171" s="2">
        <v>3.3479799505664314</v>
      </c>
      <c r="G171" s="3">
        <v>-28.71</v>
      </c>
      <c r="H171" s="1"/>
      <c r="J171" s="13"/>
      <c r="K171" s="10"/>
      <c r="L171" s="9"/>
      <c r="M171" s="2"/>
      <c r="P171" s="13"/>
      <c r="Q171" s="10"/>
      <c r="R171" s="3"/>
      <c r="S171" s="2"/>
      <c r="U171" s="2"/>
      <c r="V171" s="2"/>
    </row>
    <row r="172" spans="1:22" ht="15">
      <c r="A172" s="2">
        <v>7.71</v>
      </c>
      <c r="B172" s="2">
        <v>3.3680386841055765</v>
      </c>
      <c r="C172" s="12">
        <v>10060</v>
      </c>
      <c r="D172" s="1"/>
      <c r="E172" s="2">
        <v>7.71</v>
      </c>
      <c r="F172" s="2">
        <v>3.3680386841055765</v>
      </c>
      <c r="G172" s="3">
        <v>-27.32</v>
      </c>
      <c r="H172" s="1"/>
      <c r="J172" s="13"/>
      <c r="K172" s="10"/>
      <c r="L172" s="9"/>
      <c r="M172" s="2"/>
      <c r="P172" s="13"/>
      <c r="Q172" s="10"/>
      <c r="R172" s="3"/>
      <c r="S172" s="2"/>
      <c r="U172" s="2"/>
      <c r="V172" s="2"/>
    </row>
    <row r="173" spans="1:22" ht="15">
      <c r="A173" s="2">
        <v>7.75</v>
      </c>
      <c r="B173" s="2">
        <v>3.3881148254195543</v>
      </c>
      <c r="C173" s="12">
        <v>4280</v>
      </c>
      <c r="D173" s="1"/>
      <c r="E173" s="2">
        <v>7.75</v>
      </c>
      <c r="F173" s="2">
        <v>3.3881148254195543</v>
      </c>
      <c r="G173" s="3">
        <v>-24.72</v>
      </c>
      <c r="H173" s="1"/>
      <c r="J173" s="13"/>
      <c r="K173" s="10"/>
      <c r="L173" s="9"/>
      <c r="M173" s="2"/>
      <c r="P173" s="13"/>
      <c r="Q173" s="10"/>
      <c r="R173" s="3"/>
      <c r="S173" s="2"/>
      <c r="U173" s="2"/>
      <c r="V173" s="2"/>
    </row>
    <row r="174" spans="1:22" ht="15">
      <c r="A174" s="2">
        <v>7.8</v>
      </c>
      <c r="B174" s="2">
        <v>3.4132343991169978</v>
      </c>
      <c r="C174" s="12">
        <v>15720</v>
      </c>
      <c r="D174" s="1"/>
      <c r="E174" s="2">
        <v>7.8</v>
      </c>
      <c r="F174" s="2">
        <v>3.4132343991169978</v>
      </c>
      <c r="G174" s="3">
        <v>-24.36</v>
      </c>
      <c r="H174" s="1"/>
      <c r="J174" s="13"/>
      <c r="K174" s="10"/>
      <c r="L174" s="9"/>
      <c r="M174" s="2"/>
      <c r="P174" s="13"/>
      <c r="Q174" s="10"/>
      <c r="R174" s="3"/>
      <c r="S174" s="2"/>
      <c r="U174" s="2"/>
      <c r="V174" s="2"/>
    </row>
    <row r="175" spans="1:22" ht="15">
      <c r="A175" s="2">
        <v>7.85</v>
      </c>
      <c r="B175" s="2">
        <v>3.4383809807890318</v>
      </c>
      <c r="C175" s="12">
        <v>19400</v>
      </c>
      <c r="D175" s="1"/>
      <c r="E175" s="2">
        <v>7.85</v>
      </c>
      <c r="F175" s="2">
        <v>3.4383809807890318</v>
      </c>
      <c r="G175" s="3">
        <v>-24.79</v>
      </c>
      <c r="H175" s="1"/>
      <c r="J175" s="13"/>
      <c r="K175" s="10"/>
      <c r="L175" s="9"/>
      <c r="M175" s="2"/>
      <c r="P175" s="13"/>
      <c r="Q175" s="10"/>
      <c r="R175" s="3"/>
      <c r="S175" s="2"/>
      <c r="U175" s="2"/>
      <c r="V175" s="2"/>
    </row>
    <row r="176" spans="1:22" ht="15">
      <c r="A176" s="2">
        <v>7.89</v>
      </c>
      <c r="B176" s="2">
        <v>3.458517621990369</v>
      </c>
      <c r="C176" s="12">
        <v>12380</v>
      </c>
      <c r="D176" s="1"/>
      <c r="E176" s="2">
        <v>7.89</v>
      </c>
      <c r="F176" s="2">
        <v>3.458517621990369</v>
      </c>
      <c r="G176" s="3">
        <v>-26.08</v>
      </c>
      <c r="H176" s="1"/>
      <c r="J176" s="13"/>
      <c r="K176" s="10"/>
      <c r="L176" s="9"/>
      <c r="M176" s="2"/>
      <c r="P176" s="13"/>
      <c r="Q176" s="10"/>
      <c r="R176" s="3"/>
      <c r="S176" s="2"/>
      <c r="U176" s="2"/>
      <c r="V176" s="2"/>
    </row>
    <row r="177" spans="1:22" ht="15">
      <c r="A177" s="2">
        <v>7.93</v>
      </c>
      <c r="B177" s="2">
        <v>3.478671432138565</v>
      </c>
      <c r="C177" s="12">
        <v>13480</v>
      </c>
      <c r="D177" s="1"/>
      <c r="E177" s="2">
        <v>7.93</v>
      </c>
      <c r="F177" s="2">
        <v>3.478671432138565</v>
      </c>
      <c r="G177" s="3">
        <v>-28.01</v>
      </c>
      <c r="H177" s="1"/>
      <c r="J177" s="13"/>
      <c r="K177" s="10"/>
      <c r="L177" s="9"/>
      <c r="M177" s="2"/>
      <c r="P177" s="13"/>
      <c r="Q177" s="10"/>
      <c r="R177" s="3"/>
      <c r="S177" s="2"/>
      <c r="U177" s="2"/>
      <c r="V177" s="2"/>
    </row>
    <row r="178" spans="1:22" ht="15">
      <c r="A178" s="2">
        <v>7.97</v>
      </c>
      <c r="B178" s="2">
        <v>3.4988423616879105</v>
      </c>
      <c r="C178" s="12">
        <v>24600</v>
      </c>
      <c r="D178" s="1"/>
      <c r="E178" s="2">
        <v>7.97</v>
      </c>
      <c r="F178" s="2">
        <v>3.4988423616879105</v>
      </c>
      <c r="G178" s="3">
        <v>-32.7</v>
      </c>
      <c r="H178" s="1"/>
      <c r="J178" s="13"/>
      <c r="K178" s="10"/>
      <c r="L178" s="9"/>
      <c r="M178" s="2"/>
      <c r="P178" s="13"/>
      <c r="Q178" s="10"/>
      <c r="R178" s="3"/>
      <c r="S178" s="2"/>
      <c r="U178" s="2"/>
      <c r="V178" s="2"/>
    </row>
    <row r="179" spans="1:19" ht="15">
      <c r="A179" s="2">
        <v>8.01</v>
      </c>
      <c r="B179" s="2">
        <v>3.5190303623429564</v>
      </c>
      <c r="C179" s="12">
        <v>10260</v>
      </c>
      <c r="D179" s="1"/>
      <c r="E179" s="2">
        <v>8.01</v>
      </c>
      <c r="F179" s="2">
        <v>3.5190303623429564</v>
      </c>
      <c r="G179" s="3">
        <v>-33.48</v>
      </c>
      <c r="H179" s="1"/>
      <c r="J179" s="13"/>
      <c r="K179" s="10"/>
      <c r="L179" s="9"/>
      <c r="M179" s="2"/>
      <c r="P179" s="13"/>
      <c r="Q179" s="10"/>
      <c r="R179" s="3"/>
      <c r="S179" s="2"/>
    </row>
    <row r="180" spans="1:22" ht="15">
      <c r="A180" s="2">
        <v>8.05</v>
      </c>
      <c r="B180" s="2">
        <v>3.5392353870435804</v>
      </c>
      <c r="C180" s="12">
        <v>6200</v>
      </c>
      <c r="D180" s="1"/>
      <c r="E180" s="2">
        <v>8.05</v>
      </c>
      <c r="F180" s="2">
        <v>3.5392353870435804</v>
      </c>
      <c r="G180" s="3">
        <v>-29.84</v>
      </c>
      <c r="H180" s="1"/>
      <c r="J180" s="13"/>
      <c r="K180" s="10"/>
      <c r="L180" s="9"/>
      <c r="M180" s="2"/>
      <c r="P180" s="13"/>
      <c r="Q180" s="10"/>
      <c r="R180" s="3"/>
      <c r="S180" s="2"/>
      <c r="U180" s="2"/>
      <c r="V180" s="2"/>
    </row>
    <row r="181" spans="1:22" ht="15">
      <c r="A181" s="2">
        <v>8.1</v>
      </c>
      <c r="B181" s="2">
        <v>3.5645155395677097</v>
      </c>
      <c r="C181" s="12">
        <v>6420</v>
      </c>
      <c r="D181" s="1"/>
      <c r="E181" s="2">
        <v>8.1</v>
      </c>
      <c r="F181" s="2">
        <v>3.5645155395677097</v>
      </c>
      <c r="G181" s="3">
        <v>-33.39</v>
      </c>
      <c r="H181" s="1"/>
      <c r="J181" s="13"/>
      <c r="K181" s="10"/>
      <c r="L181" s="9"/>
      <c r="M181" s="2"/>
      <c r="P181" s="13"/>
      <c r="Q181" s="10"/>
      <c r="R181" s="3"/>
      <c r="S181" s="2"/>
      <c r="U181" s="2"/>
      <c r="V181" s="2"/>
    </row>
    <row r="182" spans="1:22" ht="15">
      <c r="A182" s="2">
        <v>8.15</v>
      </c>
      <c r="B182" s="2">
        <v>3.5898221336972265</v>
      </c>
      <c r="C182" s="12">
        <v>10360</v>
      </c>
      <c r="D182" s="1"/>
      <c r="E182" s="2">
        <v>8.15</v>
      </c>
      <c r="F182" s="2">
        <v>3.5898221336972265</v>
      </c>
      <c r="G182" s="3">
        <v>-31.93</v>
      </c>
      <c r="H182" s="1">
        <v>1988</v>
      </c>
      <c r="J182" s="13"/>
      <c r="K182" s="10"/>
      <c r="L182" s="9"/>
      <c r="M182" s="2"/>
      <c r="P182" s="13"/>
      <c r="Q182" s="10"/>
      <c r="R182" s="3"/>
      <c r="S182" s="2"/>
      <c r="U182" s="2"/>
      <c r="V182" s="2"/>
    </row>
    <row r="183" spans="1:22" ht="15">
      <c r="A183" s="2">
        <v>8.19</v>
      </c>
      <c r="B183" s="2">
        <v>3.6100863894436603</v>
      </c>
      <c r="C183" s="12">
        <v>5040</v>
      </c>
      <c r="D183" s="1"/>
      <c r="E183" s="2">
        <v>8.19</v>
      </c>
      <c r="F183" s="2">
        <v>3.6100863894436603</v>
      </c>
      <c r="G183" s="3">
        <v>-28.7</v>
      </c>
      <c r="H183" s="1"/>
      <c r="J183" s="13"/>
      <c r="K183" s="10"/>
      <c r="L183" s="9"/>
      <c r="M183" s="2"/>
      <c r="S183" s="2"/>
      <c r="U183" s="2"/>
      <c r="V183" s="2"/>
    </row>
    <row r="184" spans="1:22" ht="15">
      <c r="A184" s="2">
        <v>8.235</v>
      </c>
      <c r="B184" s="2">
        <v>3.632903789347911</v>
      </c>
      <c r="C184" s="12">
        <v>4520</v>
      </c>
      <c r="D184" s="1"/>
      <c r="E184" s="2">
        <v>8.235</v>
      </c>
      <c r="F184" s="2">
        <v>3.632903789347911</v>
      </c>
      <c r="G184" s="3">
        <v>-27.49</v>
      </c>
      <c r="H184" s="1"/>
      <c r="J184" s="13"/>
      <c r="K184" s="10"/>
      <c r="L184" s="9"/>
      <c r="M184" s="2"/>
      <c r="P184" s="13"/>
      <c r="Q184" s="10"/>
      <c r="R184" s="3"/>
      <c r="S184" s="2"/>
      <c r="U184" s="2"/>
      <c r="V184" s="2"/>
    </row>
    <row r="185" spans="1:22" ht="15">
      <c r="A185" s="2">
        <v>8.285</v>
      </c>
      <c r="B185" s="2">
        <v>3.6582813643419554</v>
      </c>
      <c r="C185" s="12">
        <v>17000</v>
      </c>
      <c r="D185" s="1">
        <v>1988</v>
      </c>
      <c r="E185" s="2">
        <v>8.285</v>
      </c>
      <c r="F185" s="2">
        <v>3.6582813643419554</v>
      </c>
      <c r="G185" s="3">
        <v>-27.25</v>
      </c>
      <c r="H185" s="1"/>
      <c r="J185" s="13"/>
      <c r="K185" s="10"/>
      <c r="L185" s="9"/>
      <c r="M185" s="2"/>
      <c r="P185" s="13"/>
      <c r="Q185" s="10"/>
      <c r="R185" s="3"/>
      <c r="S185" s="2"/>
      <c r="U185" s="2"/>
      <c r="V185" s="2"/>
    </row>
    <row r="186" spans="1:22" ht="15">
      <c r="A186" s="2">
        <v>8.335</v>
      </c>
      <c r="B186" s="2">
        <v>3.683685084302282</v>
      </c>
      <c r="C186" s="12">
        <v>16460</v>
      </c>
      <c r="D186" s="1"/>
      <c r="E186" s="2">
        <v>8.335</v>
      </c>
      <c r="F186" s="2">
        <v>3.683685084302282</v>
      </c>
      <c r="G186" s="3">
        <v>-27.34</v>
      </c>
      <c r="H186" s="1"/>
      <c r="J186" s="13"/>
      <c r="K186" s="10"/>
      <c r="L186" s="9"/>
      <c r="M186" s="2"/>
      <c r="P186" s="13"/>
      <c r="Q186" s="10"/>
      <c r="R186" s="3"/>
      <c r="S186" s="2"/>
      <c r="U186" s="2"/>
      <c r="V186" s="2"/>
    </row>
    <row r="187" spans="1:22" ht="15">
      <c r="A187" s="2">
        <v>8.372</v>
      </c>
      <c r="B187" s="2">
        <v>3.7025006247899164</v>
      </c>
      <c r="C187" s="12">
        <v>5480</v>
      </c>
      <c r="D187" s="1"/>
      <c r="E187" s="2">
        <v>8.372</v>
      </c>
      <c r="F187" s="2">
        <v>3.7025006247899164</v>
      </c>
      <c r="G187" s="3">
        <v>-27.59</v>
      </c>
      <c r="H187" s="1"/>
      <c r="J187" s="13"/>
      <c r="K187" s="10"/>
      <c r="L187" s="9"/>
      <c r="M187" s="2"/>
      <c r="P187" s="13"/>
      <c r="Q187" s="10"/>
      <c r="R187" s="3"/>
      <c r="S187" s="2"/>
      <c r="U187" s="2"/>
      <c r="V187" s="2"/>
    </row>
    <row r="188" spans="1:22" ht="15">
      <c r="A188" s="2">
        <v>8.409</v>
      </c>
      <c r="B188" s="2">
        <v>3.7213304129927542</v>
      </c>
      <c r="C188" s="12">
        <v>3080</v>
      </c>
      <c r="D188" s="1"/>
      <c r="E188" s="2">
        <v>8.409</v>
      </c>
      <c r="F188" s="2">
        <v>3.7213304129927542</v>
      </c>
      <c r="G188" s="3">
        <v>-27.43</v>
      </c>
      <c r="H188" s="1"/>
      <c r="J188" s="13"/>
      <c r="K188" s="10"/>
      <c r="L188" s="9"/>
      <c r="M188" s="2"/>
      <c r="P188" s="13"/>
      <c r="Q188" s="10"/>
      <c r="R188" s="3"/>
      <c r="S188" s="2"/>
      <c r="U188" s="2"/>
      <c r="V188" s="2"/>
    </row>
    <row r="189" spans="1:22" ht="15">
      <c r="A189" s="2">
        <v>8.446</v>
      </c>
      <c r="B189" s="2">
        <v>3.7401744208028203</v>
      </c>
      <c r="C189" s="12">
        <v>4660</v>
      </c>
      <c r="D189" s="1"/>
      <c r="E189" s="2">
        <v>8.446</v>
      </c>
      <c r="F189" s="2">
        <v>3.7401744208028203</v>
      </c>
      <c r="G189" s="3">
        <v>-27.13</v>
      </c>
      <c r="H189" s="1"/>
      <c r="M189" s="2"/>
      <c r="P189" s="13"/>
      <c r="Q189" s="10"/>
      <c r="R189" s="3"/>
      <c r="S189" s="2"/>
      <c r="U189" s="2"/>
      <c r="V189" s="2"/>
    </row>
    <row r="190" spans="1:22" ht="15">
      <c r="A190" s="2">
        <v>8.483</v>
      </c>
      <c r="B190" s="2">
        <v>3.759032620896548</v>
      </c>
      <c r="C190" s="12">
        <v>5380</v>
      </c>
      <c r="D190" s="1"/>
      <c r="E190" s="2">
        <v>8.483</v>
      </c>
      <c r="F190" s="2">
        <v>3.759032620896548</v>
      </c>
      <c r="G190" s="3">
        <v>-26.77</v>
      </c>
      <c r="H190" s="1"/>
      <c r="J190" s="13"/>
      <c r="K190" s="10"/>
      <c r="L190" s="9"/>
      <c r="M190" s="2"/>
      <c r="P190" s="13"/>
      <c r="Q190" s="10"/>
      <c r="R190" s="3"/>
      <c r="S190" s="2"/>
      <c r="U190" s="2"/>
      <c r="V190" s="2"/>
    </row>
    <row r="191" spans="1:22" ht="15">
      <c r="A191" s="2">
        <v>8.524</v>
      </c>
      <c r="B191" s="2">
        <v>3.7799460901637536</v>
      </c>
      <c r="C191" s="12">
        <v>3980</v>
      </c>
      <c r="D191" s="1"/>
      <c r="E191" s="2">
        <v>8.524</v>
      </c>
      <c r="F191" s="2">
        <v>3.7799460901637536</v>
      </c>
      <c r="G191" s="3">
        <v>-26.13</v>
      </c>
      <c r="H191" s="1"/>
      <c r="J191" s="13"/>
      <c r="K191" s="10"/>
      <c r="L191" s="9"/>
      <c r="M191" s="2"/>
      <c r="P191" s="13"/>
      <c r="Q191" s="10"/>
      <c r="R191" s="3"/>
      <c r="S191" s="2"/>
      <c r="U191" s="2"/>
      <c r="V191" s="2"/>
    </row>
    <row r="192" spans="1:22" ht="15">
      <c r="A192" s="2">
        <v>8.574</v>
      </c>
      <c r="B192" s="2">
        <v>3.805473811614566</v>
      </c>
      <c r="C192" s="12">
        <v>8340</v>
      </c>
      <c r="D192" s="1"/>
      <c r="E192" s="2">
        <v>8.574</v>
      </c>
      <c r="F192" s="2">
        <v>3.805473811614566</v>
      </c>
      <c r="G192" s="3">
        <v>-24.42</v>
      </c>
      <c r="H192" s="1"/>
      <c r="J192" s="13"/>
      <c r="K192" s="10"/>
      <c r="L192" s="9"/>
      <c r="M192" s="2"/>
      <c r="P192" s="13"/>
      <c r="Q192" s="10"/>
      <c r="R192" s="3"/>
      <c r="S192" s="2"/>
      <c r="U192" s="2"/>
      <c r="V192" s="2"/>
    </row>
    <row r="193" spans="1:22" ht="15">
      <c r="A193" s="2">
        <v>8.624</v>
      </c>
      <c r="B193" s="2">
        <v>3.831027288531184</v>
      </c>
      <c r="C193" s="12">
        <v>8140</v>
      </c>
      <c r="D193" s="1"/>
      <c r="E193" s="2">
        <v>8.624</v>
      </c>
      <c r="F193" s="2">
        <v>3.831027288531184</v>
      </c>
      <c r="G193" s="3">
        <v>-23.56</v>
      </c>
      <c r="H193" s="1"/>
      <c r="J193" s="13"/>
      <c r="K193" s="10"/>
      <c r="L193" s="9"/>
      <c r="M193" s="2"/>
      <c r="P193" s="13"/>
      <c r="Q193" s="10"/>
      <c r="R193" s="3"/>
      <c r="S193" s="2"/>
      <c r="U193" s="2"/>
      <c r="V193" s="2"/>
    </row>
    <row r="194" spans="1:22" ht="15">
      <c r="A194" s="2">
        <v>8.661</v>
      </c>
      <c r="B194" s="2">
        <v>3.8499534073700308</v>
      </c>
      <c r="C194" s="12">
        <v>8200</v>
      </c>
      <c r="D194" s="1"/>
      <c r="E194" s="2">
        <v>8.661</v>
      </c>
      <c r="F194" s="2">
        <v>3.8499534073700308</v>
      </c>
      <c r="G194" s="3">
        <v>-22.94</v>
      </c>
      <c r="H194" s="1"/>
      <c r="J194" s="13"/>
      <c r="K194" s="10"/>
      <c r="L194" s="9"/>
      <c r="M194" s="2"/>
      <c r="P194" s="13"/>
      <c r="Q194" s="10"/>
      <c r="R194" s="3"/>
      <c r="S194" s="2"/>
      <c r="U194" s="2"/>
      <c r="V194" s="2"/>
    </row>
    <row r="195" spans="1:22" ht="15">
      <c r="A195" s="2">
        <v>8.698</v>
      </c>
      <c r="B195" s="2">
        <v>3.8688935747215623</v>
      </c>
      <c r="C195" s="12">
        <v>18320</v>
      </c>
      <c r="D195" s="1"/>
      <c r="E195" s="2">
        <v>8.698</v>
      </c>
      <c r="F195" s="2">
        <v>3.8688935747215623</v>
      </c>
      <c r="G195" s="3">
        <v>-23.87</v>
      </c>
      <c r="H195" s="1"/>
      <c r="J195" s="13"/>
      <c r="K195" s="10"/>
      <c r="L195" s="9"/>
      <c r="M195" s="2"/>
      <c r="P195" s="13"/>
      <c r="Q195" s="10"/>
      <c r="R195" s="3"/>
      <c r="S195" s="2"/>
      <c r="U195" s="2"/>
      <c r="V195" s="2"/>
    </row>
    <row r="196" spans="1:22" ht="15">
      <c r="A196" s="2">
        <v>8.735</v>
      </c>
      <c r="B196" s="2">
        <v>3.8878477683357326</v>
      </c>
      <c r="C196" s="12">
        <v>12560</v>
      </c>
      <c r="D196" s="1"/>
      <c r="E196" s="2">
        <v>8.735</v>
      </c>
      <c r="F196" s="2">
        <v>3.8878477683357326</v>
      </c>
      <c r="G196" s="3">
        <v>-24.68</v>
      </c>
      <c r="H196" s="1"/>
      <c r="J196" s="13"/>
      <c r="K196" s="10"/>
      <c r="L196" s="9"/>
      <c r="M196" s="2"/>
      <c r="P196" s="13"/>
      <c r="Q196" s="10"/>
      <c r="R196" s="3"/>
      <c r="S196" s="2"/>
      <c r="U196" s="2"/>
      <c r="V196" s="2"/>
    </row>
    <row r="197" spans="1:22" ht="15">
      <c r="A197" s="2">
        <v>8.785</v>
      </c>
      <c r="B197" s="2">
        <v>3.9134837905625472</v>
      </c>
      <c r="C197" s="12">
        <v>5420</v>
      </c>
      <c r="D197" s="1"/>
      <c r="E197" s="2">
        <v>8.785</v>
      </c>
      <c r="F197" s="2">
        <v>3.9134837905625472</v>
      </c>
      <c r="G197" s="3">
        <v>-27.53</v>
      </c>
      <c r="H197" s="1"/>
      <c r="J197" s="13"/>
      <c r="K197" s="10"/>
      <c r="L197" s="9"/>
      <c r="M197" s="2"/>
      <c r="P197" s="13"/>
      <c r="Q197" s="10"/>
      <c r="R197" s="3"/>
      <c r="S197" s="2"/>
      <c r="U197" s="2"/>
      <c r="V197" s="2"/>
    </row>
    <row r="198" spans="1:22" ht="15">
      <c r="A198" s="2">
        <v>8.835</v>
      </c>
      <c r="B198" s="2">
        <v>3.9391453364014204</v>
      </c>
      <c r="C198" s="12">
        <v>10320</v>
      </c>
      <c r="D198" s="1"/>
      <c r="E198" s="2">
        <v>8.835</v>
      </c>
      <c r="F198" s="2">
        <v>3.9391453364014204</v>
      </c>
      <c r="G198" s="3">
        <v>-28.75</v>
      </c>
      <c r="H198" s="1"/>
      <c r="J198" s="13"/>
      <c r="K198" s="10"/>
      <c r="L198" s="9"/>
      <c r="M198" s="2"/>
      <c r="P198" s="13"/>
      <c r="Q198" s="10"/>
      <c r="R198" s="3"/>
      <c r="S198" s="2"/>
      <c r="U198" s="2"/>
      <c r="V198" s="2"/>
    </row>
    <row r="199" spans="1:19" ht="15">
      <c r="A199" s="2">
        <v>8.872</v>
      </c>
      <c r="B199" s="2">
        <v>3.958151282941176</v>
      </c>
      <c r="C199" s="12">
        <v>14380</v>
      </c>
      <c r="D199" s="1"/>
      <c r="E199" s="2">
        <v>8.872</v>
      </c>
      <c r="F199" s="2">
        <v>3.958151282941176</v>
      </c>
      <c r="G199" s="3">
        <v>-29.61</v>
      </c>
      <c r="H199" s="1"/>
      <c r="J199" s="13"/>
      <c r="K199" s="10"/>
      <c r="L199" s="9"/>
      <c r="M199" s="2"/>
      <c r="P199" s="13"/>
      <c r="Q199" s="10"/>
      <c r="R199" s="3"/>
      <c r="S199" s="2"/>
    </row>
    <row r="200" spans="1:22" ht="15">
      <c r="A200" s="2">
        <v>8.909</v>
      </c>
      <c r="B200" s="2">
        <v>3.977171160400082</v>
      </c>
      <c r="C200" s="12">
        <v>4680</v>
      </c>
      <c r="D200" s="1"/>
      <c r="E200" s="2">
        <v>8.909</v>
      </c>
      <c r="F200" s="2">
        <v>3.977171160400082</v>
      </c>
      <c r="G200" s="3">
        <v>-30.22</v>
      </c>
      <c r="H200" s="1"/>
      <c r="J200" s="13"/>
      <c r="K200" s="10"/>
      <c r="L200" s="9"/>
      <c r="M200" s="2"/>
      <c r="P200" s="13"/>
      <c r="Q200" s="10"/>
      <c r="R200" s="3"/>
      <c r="S200" s="2"/>
      <c r="U200" s="2"/>
      <c r="V200" s="2"/>
    </row>
    <row r="201" spans="1:22" ht="15">
      <c r="A201" s="2">
        <v>8.946</v>
      </c>
      <c r="B201" s="2">
        <v>3.9962049504153914</v>
      </c>
      <c r="C201" s="12">
        <v>4660</v>
      </c>
      <c r="D201" s="1"/>
      <c r="E201" s="2">
        <v>8.946</v>
      </c>
      <c r="F201" s="2">
        <v>3.9962049504153914</v>
      </c>
      <c r="G201" s="3">
        <v>-30.7</v>
      </c>
      <c r="H201" s="1"/>
      <c r="J201" s="13"/>
      <c r="K201" s="10"/>
      <c r="L201" s="9"/>
      <c r="M201" s="2"/>
      <c r="P201" s="13"/>
      <c r="Q201" s="10"/>
      <c r="R201" s="3"/>
      <c r="S201" s="2"/>
      <c r="U201" s="2"/>
      <c r="V201" s="2"/>
    </row>
    <row r="202" spans="1:22" ht="15">
      <c r="A202" s="2">
        <v>8.983</v>
      </c>
      <c r="B202" s="2">
        <v>4.01525263527213</v>
      </c>
      <c r="C202" s="12">
        <v>4700</v>
      </c>
      <c r="D202" s="1">
        <v>1987</v>
      </c>
      <c r="E202" s="2">
        <v>8.983</v>
      </c>
      <c r="F202" s="2">
        <v>4.01525263527213</v>
      </c>
      <c r="G202" s="3">
        <v>-30.43</v>
      </c>
      <c r="H202" s="1">
        <v>1987</v>
      </c>
      <c r="J202" s="13"/>
      <c r="K202" s="10"/>
      <c r="L202" s="9"/>
      <c r="M202" s="2"/>
      <c r="P202" s="13"/>
      <c r="Q202" s="10"/>
      <c r="R202" s="3"/>
      <c r="S202" s="2"/>
      <c r="U202" s="2"/>
      <c r="V202" s="2"/>
    </row>
    <row r="203" spans="1:22" ht="15">
      <c r="A203" s="2">
        <v>9.02</v>
      </c>
      <c r="B203" s="2">
        <v>4.034314197892986</v>
      </c>
      <c r="C203" s="12">
        <v>5720</v>
      </c>
      <c r="D203" s="1"/>
      <c r="E203" s="2">
        <v>9.02</v>
      </c>
      <c r="F203" s="2">
        <v>4.034314197892986</v>
      </c>
      <c r="G203" s="3">
        <v>-30.42</v>
      </c>
      <c r="H203" s="1"/>
      <c r="J203" s="13"/>
      <c r="K203" s="10"/>
      <c r="L203" s="9"/>
      <c r="M203" s="2"/>
      <c r="S203" s="2"/>
      <c r="U203" s="2"/>
      <c r="V203" s="2"/>
    </row>
    <row r="204" spans="1:22" ht="15">
      <c r="A204" s="2">
        <v>9.057</v>
      </c>
      <c r="B204" s="2">
        <v>4.053389621828198</v>
      </c>
      <c r="C204" s="12">
        <v>5780</v>
      </c>
      <c r="D204" s="1"/>
      <c r="E204" s="2">
        <v>9.057</v>
      </c>
      <c r="F204" s="2">
        <v>4.053389621828198</v>
      </c>
      <c r="G204" s="3">
        <v>-30.91</v>
      </c>
      <c r="H204" s="1"/>
      <c r="J204" s="13"/>
      <c r="K204" s="10"/>
      <c r="L204" s="9"/>
      <c r="M204" s="2"/>
      <c r="P204" s="13"/>
      <c r="Q204" s="10"/>
      <c r="R204" s="3"/>
      <c r="S204" s="2"/>
      <c r="U204" s="2"/>
      <c r="V204" s="2"/>
    </row>
    <row r="205" spans="1:22" ht="15">
      <c r="A205" s="2">
        <v>9.094</v>
      </c>
      <c r="B205" s="2">
        <v>4.072478891245446</v>
      </c>
      <c r="C205" s="12">
        <v>5300</v>
      </c>
      <c r="D205" s="1"/>
      <c r="E205" s="2">
        <v>9.094</v>
      </c>
      <c r="F205" s="2">
        <v>4.072478891245446</v>
      </c>
      <c r="G205" s="3">
        <v>-29.66</v>
      </c>
      <c r="H205" s="1"/>
      <c r="J205" s="13"/>
      <c r="K205" s="10"/>
      <c r="L205" s="9"/>
      <c r="M205" s="2"/>
      <c r="P205" s="13"/>
      <c r="Q205" s="10"/>
      <c r="R205" s="3"/>
      <c r="S205" s="2"/>
      <c r="U205" s="2"/>
      <c r="V205" s="2"/>
    </row>
    <row r="206" spans="1:22" ht="15">
      <c r="A206" s="2">
        <v>9.131</v>
      </c>
      <c r="B206" s="2">
        <v>4.091581990919737</v>
      </c>
      <c r="C206" s="12">
        <v>4860</v>
      </c>
      <c r="D206" s="1"/>
      <c r="E206" s="2">
        <v>9.131</v>
      </c>
      <c r="F206" s="2">
        <v>4.091581990919737</v>
      </c>
      <c r="G206" s="3">
        <v>-30.37</v>
      </c>
      <c r="H206" s="1"/>
      <c r="J206" s="13"/>
      <c r="K206" s="10"/>
      <c r="L206" s="9"/>
      <c r="M206" s="2"/>
      <c r="P206" s="13"/>
      <c r="Q206" s="10"/>
      <c r="R206" s="3"/>
      <c r="S206" s="2"/>
      <c r="U206" s="2"/>
      <c r="V206" s="2"/>
    </row>
    <row r="207" spans="1:22" ht="15">
      <c r="A207" s="2">
        <v>9.168</v>
      </c>
      <c r="B207" s="2">
        <v>4.1106989062232975</v>
      </c>
      <c r="C207" s="12">
        <v>7840</v>
      </c>
      <c r="D207" s="1"/>
      <c r="E207" s="2">
        <v>9.168</v>
      </c>
      <c r="F207" s="2">
        <v>4.1106989062232975</v>
      </c>
      <c r="G207" s="3">
        <v>-28.65</v>
      </c>
      <c r="H207" s="1"/>
      <c r="J207" s="13"/>
      <c r="K207" s="10"/>
      <c r="L207" s="9"/>
      <c r="M207" s="2"/>
      <c r="P207" s="13"/>
      <c r="Q207" s="10"/>
      <c r="R207" s="3"/>
      <c r="S207" s="2"/>
      <c r="U207" s="2"/>
      <c r="V207" s="2"/>
    </row>
    <row r="208" spans="1:22" ht="15">
      <c r="A208" s="2">
        <v>9.205</v>
      </c>
      <c r="B208" s="2">
        <v>4.12982962311546</v>
      </c>
      <c r="C208" s="12">
        <v>6460</v>
      </c>
      <c r="D208" s="1"/>
      <c r="E208" s="2">
        <v>9.205</v>
      </c>
      <c r="F208" s="2">
        <v>4.12982962311546</v>
      </c>
      <c r="G208" s="3">
        <v>-27.85</v>
      </c>
      <c r="H208" s="1"/>
      <c r="J208" s="13"/>
      <c r="K208" s="10"/>
      <c r="L208" s="9"/>
      <c r="M208" s="2"/>
      <c r="P208" s="13"/>
      <c r="Q208" s="10"/>
      <c r="R208" s="3"/>
      <c r="S208" s="2"/>
      <c r="U208" s="2"/>
      <c r="V208" s="2"/>
    </row>
    <row r="209" spans="1:22" ht="15">
      <c r="A209" s="2">
        <v>9.255</v>
      </c>
      <c r="B209" s="2">
        <v>4.155703847314771</v>
      </c>
      <c r="C209" s="12">
        <v>15520</v>
      </c>
      <c r="D209" s="1"/>
      <c r="E209" s="2">
        <v>9.255</v>
      </c>
      <c r="F209" s="2">
        <v>4.155703847314771</v>
      </c>
      <c r="G209" s="3">
        <v>-33.24</v>
      </c>
      <c r="H209" s="1"/>
      <c r="J209" s="13"/>
      <c r="K209" s="10"/>
      <c r="L209" s="9"/>
      <c r="M209" s="2"/>
      <c r="P209" s="13"/>
      <c r="Q209" s="10"/>
      <c r="R209" s="3"/>
      <c r="S209" s="2"/>
      <c r="U209" s="2"/>
      <c r="V209" s="2"/>
    </row>
    <row r="210" spans="1:22" ht="15">
      <c r="A210" s="2">
        <v>9.3</v>
      </c>
      <c r="B210" s="2">
        <v>4.179012150977109</v>
      </c>
      <c r="C210" s="12">
        <v>9720</v>
      </c>
      <c r="D210" s="1"/>
      <c r="E210" s="2">
        <v>9.3</v>
      </c>
      <c r="F210" s="2">
        <v>4.179012150977109</v>
      </c>
      <c r="G210" s="3">
        <v>-33.2</v>
      </c>
      <c r="H210" s="1"/>
      <c r="J210" s="13"/>
      <c r="K210" s="10"/>
      <c r="L210" s="9"/>
      <c r="M210" s="2"/>
      <c r="P210" s="13"/>
      <c r="Q210" s="10"/>
      <c r="R210" s="3"/>
      <c r="S210" s="2"/>
      <c r="U210" s="2"/>
      <c r="V210" s="2"/>
    </row>
    <row r="211" spans="1:22" ht="15">
      <c r="A211" s="2">
        <v>9.333</v>
      </c>
      <c r="B211" s="2">
        <v>4.19611784006355</v>
      </c>
      <c r="C211" s="12">
        <v>9720</v>
      </c>
      <c r="D211" s="1"/>
      <c r="E211" s="2">
        <v>9.333</v>
      </c>
      <c r="F211" s="2">
        <v>4.19611784006355</v>
      </c>
      <c r="G211" s="3">
        <v>-33.18</v>
      </c>
      <c r="H211" s="1"/>
      <c r="M211" s="2"/>
      <c r="P211" s="13"/>
      <c r="Q211" s="10"/>
      <c r="R211" s="3"/>
      <c r="S211" s="2"/>
      <c r="U211" s="2"/>
      <c r="V211" s="2"/>
    </row>
    <row r="212" spans="1:22" ht="15">
      <c r="A212" s="2">
        <v>9.366</v>
      </c>
      <c r="B212" s="2">
        <v>4.213234463578793</v>
      </c>
      <c r="C212" s="12">
        <v>9520</v>
      </c>
      <c r="D212" s="1"/>
      <c r="E212" s="2">
        <v>9.366</v>
      </c>
      <c r="F212" s="2">
        <v>4.213234463578793</v>
      </c>
      <c r="G212" s="3">
        <v>-33.35</v>
      </c>
      <c r="H212" s="1"/>
      <c r="J212" s="13"/>
      <c r="K212" s="10"/>
      <c r="L212" s="9"/>
      <c r="M212" s="2"/>
      <c r="P212" s="13"/>
      <c r="Q212" s="10"/>
      <c r="R212" s="3"/>
      <c r="S212" s="2"/>
      <c r="U212" s="2"/>
      <c r="V212" s="2"/>
    </row>
    <row r="213" spans="1:22" ht="15">
      <c r="A213" s="2">
        <v>9.399</v>
      </c>
      <c r="B213" s="2">
        <v>4.230362013688832</v>
      </c>
      <c r="C213" s="12">
        <v>9740</v>
      </c>
      <c r="D213" s="1"/>
      <c r="E213" s="2">
        <v>9.399</v>
      </c>
      <c r="F213" s="2">
        <v>4.230362013688832</v>
      </c>
      <c r="G213" s="3">
        <v>-33.03</v>
      </c>
      <c r="H213" s="1"/>
      <c r="J213" s="13"/>
      <c r="K213" s="10"/>
      <c r="L213" s="9"/>
      <c r="M213" s="2"/>
      <c r="P213" s="13"/>
      <c r="Q213" s="10"/>
      <c r="R213" s="3"/>
      <c r="S213" s="2"/>
      <c r="U213" s="2"/>
      <c r="V213" s="2"/>
    </row>
    <row r="214" spans="1:22" ht="15">
      <c r="A214" s="2">
        <v>9.432</v>
      </c>
      <c r="B214" s="2">
        <v>4.247500482890531</v>
      </c>
      <c r="C214" s="12">
        <v>11860</v>
      </c>
      <c r="D214" s="1"/>
      <c r="E214" s="2">
        <v>9.432</v>
      </c>
      <c r="F214" s="2">
        <v>4.247500482890531</v>
      </c>
      <c r="G214" s="3">
        <v>-32.17</v>
      </c>
      <c r="H214" s="1"/>
      <c r="J214" s="13"/>
      <c r="K214" s="10"/>
      <c r="L214" s="9"/>
      <c r="M214" s="2"/>
      <c r="P214" s="13"/>
      <c r="Q214" s="10"/>
      <c r="R214" s="3"/>
      <c r="S214" s="2"/>
      <c r="U214" s="2"/>
      <c r="V214" s="2"/>
    </row>
    <row r="215" spans="1:22" ht="15">
      <c r="A215" s="2">
        <v>9.465</v>
      </c>
      <c r="B215" s="2">
        <v>4.264649864005918</v>
      </c>
      <c r="C215" s="12">
        <v>8100</v>
      </c>
      <c r="D215" s="1"/>
      <c r="E215" s="2">
        <v>9.465</v>
      </c>
      <c r="F215" s="2">
        <v>4.264649864005918</v>
      </c>
      <c r="G215" s="3">
        <v>-31.09</v>
      </c>
      <c r="H215" s="1"/>
      <c r="J215" s="13"/>
      <c r="K215" s="10"/>
      <c r="L215" s="9"/>
      <c r="M215" s="2"/>
      <c r="P215" s="13"/>
      <c r="Q215" s="10"/>
      <c r="R215" s="3"/>
      <c r="S215" s="2"/>
      <c r="U215" s="2"/>
      <c r="V215" s="2"/>
    </row>
    <row r="216" spans="1:22" ht="15">
      <c r="A216" s="2">
        <v>9.498</v>
      </c>
      <c r="B216" s="2">
        <v>4.2818101501764785</v>
      </c>
      <c r="C216" s="12">
        <v>8540</v>
      </c>
      <c r="D216" s="1"/>
      <c r="E216" s="2">
        <v>9.498</v>
      </c>
      <c r="F216" s="2">
        <v>4.2818101501764785</v>
      </c>
      <c r="G216" s="3">
        <v>-29.8</v>
      </c>
      <c r="H216" s="1"/>
      <c r="J216" s="13"/>
      <c r="K216" s="10"/>
      <c r="L216" s="9"/>
      <c r="M216" s="2"/>
      <c r="P216" s="13"/>
      <c r="Q216" s="10"/>
      <c r="R216" s="3"/>
      <c r="S216" s="2"/>
      <c r="U216" s="2"/>
      <c r="V216" s="2"/>
    </row>
    <row r="217" spans="1:22" ht="15">
      <c r="A217" s="2">
        <v>9.531</v>
      </c>
      <c r="B217" s="2">
        <v>4.298981334857448</v>
      </c>
      <c r="C217" s="12">
        <v>10560</v>
      </c>
      <c r="D217" s="1"/>
      <c r="E217" s="2">
        <v>9.531</v>
      </c>
      <c r="F217" s="2">
        <v>4.298981334857448</v>
      </c>
      <c r="G217" s="3">
        <v>-28.18</v>
      </c>
      <c r="H217" s="1"/>
      <c r="J217" s="13"/>
      <c r="K217" s="10"/>
      <c r="L217" s="9"/>
      <c r="M217" s="2"/>
      <c r="P217" s="13"/>
      <c r="Q217" s="10"/>
      <c r="R217" s="3"/>
      <c r="S217" s="2"/>
      <c r="U217" s="2"/>
      <c r="V217" s="2"/>
    </row>
    <row r="218" spans="1:22" ht="15">
      <c r="A218" s="2">
        <v>9.564</v>
      </c>
      <c r="B218" s="2">
        <v>4.316163411812107</v>
      </c>
      <c r="C218" s="12">
        <v>17120</v>
      </c>
      <c r="D218" s="1"/>
      <c r="E218" s="2">
        <v>9.564</v>
      </c>
      <c r="F218" s="2">
        <v>4.316163411812107</v>
      </c>
      <c r="G218" s="3">
        <v>-26.58</v>
      </c>
      <c r="H218" s="1"/>
      <c r="J218" s="13"/>
      <c r="K218" s="10"/>
      <c r="L218" s="9"/>
      <c r="M218" s="2"/>
      <c r="P218" s="13"/>
      <c r="Q218" s="10"/>
      <c r="R218" s="3"/>
      <c r="S218" s="2"/>
      <c r="U218" s="2"/>
      <c r="V218" s="2"/>
    </row>
    <row r="219" spans="1:22" ht="15">
      <c r="A219" s="2">
        <v>9.597</v>
      </c>
      <c r="B219" s="2">
        <v>4.3333563751060735</v>
      </c>
      <c r="C219" s="12">
        <v>8580</v>
      </c>
      <c r="D219" s="1"/>
      <c r="E219" s="2">
        <v>9.597</v>
      </c>
      <c r="F219" s="2">
        <v>4.3333563751060735</v>
      </c>
      <c r="G219" s="3">
        <v>-25.3</v>
      </c>
      <c r="H219" s="1"/>
      <c r="J219" s="13"/>
      <c r="K219" s="10"/>
      <c r="L219" s="9"/>
      <c r="M219" s="2"/>
      <c r="P219" s="13"/>
      <c r="Q219" s="10"/>
      <c r="R219" s="3"/>
      <c r="S219" s="2"/>
      <c r="U219" s="2"/>
      <c r="V219" s="2"/>
    </row>
    <row r="220" spans="1:22" ht="15">
      <c r="A220" s="2">
        <v>9.63</v>
      </c>
      <c r="B220" s="2">
        <v>4.350560219101599</v>
      </c>
      <c r="C220" s="12">
        <v>6260</v>
      </c>
      <c r="D220" s="1"/>
      <c r="E220" s="2">
        <v>9.63</v>
      </c>
      <c r="F220" s="2">
        <v>4.350560219101599</v>
      </c>
      <c r="G220" s="3">
        <v>-24.53</v>
      </c>
      <c r="H220" s="1"/>
      <c r="J220" s="13"/>
      <c r="K220" s="10"/>
      <c r="L220" s="9"/>
      <c r="M220" s="2"/>
      <c r="P220" s="13"/>
      <c r="Q220" s="10"/>
      <c r="R220" s="3"/>
      <c r="S220" s="2"/>
      <c r="U220" s="2"/>
      <c r="V220" s="2"/>
    </row>
    <row r="221" spans="1:22" ht="15">
      <c r="A221" s="2">
        <v>9.663</v>
      </c>
      <c r="B221" s="2">
        <v>4.367774938451859</v>
      </c>
      <c r="C221" s="12">
        <v>13280</v>
      </c>
      <c r="D221" s="1"/>
      <c r="E221" s="2">
        <v>9.663</v>
      </c>
      <c r="F221" s="2">
        <v>4.367774938451859</v>
      </c>
      <c r="G221" s="3">
        <v>-23.98</v>
      </c>
      <c r="H221" s="1"/>
      <c r="J221" s="13"/>
      <c r="K221" s="10"/>
      <c r="L221" s="9"/>
      <c r="M221" s="2"/>
      <c r="P221" s="13"/>
      <c r="Q221" s="10"/>
      <c r="R221" s="3"/>
      <c r="S221" s="2"/>
      <c r="U221" s="2"/>
      <c r="V221" s="2"/>
    </row>
    <row r="222" spans="1:22" ht="15">
      <c r="A222" s="2">
        <v>9.696</v>
      </c>
      <c r="B222" s="2">
        <v>4.385000528095248</v>
      </c>
      <c r="C222" s="12">
        <v>7340</v>
      </c>
      <c r="D222" s="1"/>
      <c r="E222" s="2">
        <v>9.696</v>
      </c>
      <c r="F222" s="2">
        <v>4.385000528095248</v>
      </c>
      <c r="G222" s="3">
        <v>-23.98</v>
      </c>
      <c r="H222" s="1"/>
      <c r="J222" s="13"/>
      <c r="K222" s="10"/>
      <c r="L222" s="9"/>
      <c r="M222" s="2"/>
      <c r="P222" s="13"/>
      <c r="Q222" s="10"/>
      <c r="R222" s="3"/>
      <c r="S222" s="2"/>
      <c r="U222" s="2"/>
      <c r="V222" s="2"/>
    </row>
    <row r="223" spans="1:22" ht="15">
      <c r="A223" s="2">
        <v>9.729</v>
      </c>
      <c r="B223" s="2">
        <v>4.402236983249675</v>
      </c>
      <c r="C223" s="12">
        <v>5820</v>
      </c>
      <c r="D223" s="1"/>
      <c r="E223" s="2">
        <v>9.729</v>
      </c>
      <c r="F223" s="2">
        <v>4.402236983249675</v>
      </c>
      <c r="G223" s="3">
        <v>-24.48</v>
      </c>
      <c r="H223" s="1"/>
      <c r="J223" s="13"/>
      <c r="K223" s="10"/>
      <c r="L223" s="9"/>
      <c r="M223" s="2"/>
      <c r="P223" s="13"/>
      <c r="Q223" s="10"/>
      <c r="R223" s="3"/>
      <c r="S223" s="2"/>
      <c r="U223" s="2"/>
      <c r="V223" s="2"/>
    </row>
    <row r="224" spans="1:22" ht="15">
      <c r="A224" s="2">
        <v>9.762</v>
      </c>
      <c r="B224" s="2">
        <v>4.419484299406853</v>
      </c>
      <c r="C224" s="12">
        <v>10280</v>
      </c>
      <c r="D224" s="1"/>
      <c r="E224" s="2">
        <v>9.762</v>
      </c>
      <c r="F224" s="2">
        <v>4.419484299406853</v>
      </c>
      <c r="G224" s="3">
        <v>-25.06</v>
      </c>
      <c r="H224" s="1"/>
      <c r="J224" s="13"/>
      <c r="K224" s="10"/>
      <c r="L224" s="9"/>
      <c r="M224" s="2"/>
      <c r="S224" s="2"/>
      <c r="U224" s="2"/>
      <c r="V224" s="2"/>
    </row>
    <row r="225" spans="1:22" ht="15">
      <c r="A225" s="2">
        <v>9.802</v>
      </c>
      <c r="B225" s="2">
        <v>4.440404692324079</v>
      </c>
      <c r="C225" s="12">
        <v>19160</v>
      </c>
      <c r="D225" s="1"/>
      <c r="E225" s="2">
        <v>9.802</v>
      </c>
      <c r="F225" s="2">
        <v>4.440404692324079</v>
      </c>
      <c r="G225" s="3">
        <v>-25.82</v>
      </c>
      <c r="H225" s="1"/>
      <c r="J225" s="13"/>
      <c r="K225" s="10"/>
      <c r="L225" s="9"/>
      <c r="M225" s="2"/>
      <c r="P225" s="13"/>
      <c r="Q225" s="10"/>
      <c r="R225" s="3"/>
      <c r="S225" s="2"/>
      <c r="U225" s="2"/>
      <c r="V225" s="2"/>
    </row>
    <row r="226" spans="1:22" ht="15">
      <c r="A226" s="2">
        <v>9.847</v>
      </c>
      <c r="B226" s="2">
        <v>4.463959192335321</v>
      </c>
      <c r="C226" s="12">
        <v>15820</v>
      </c>
      <c r="D226" s="1"/>
      <c r="E226" s="2">
        <v>9.847</v>
      </c>
      <c r="F226" s="2">
        <v>4.463959192335321</v>
      </c>
      <c r="G226" s="3">
        <v>-26.72</v>
      </c>
      <c r="H226" s="1"/>
      <c r="J226" s="13"/>
      <c r="K226" s="10"/>
      <c r="L226" s="9"/>
      <c r="M226" s="2"/>
      <c r="P226" s="13"/>
      <c r="Q226" s="10"/>
      <c r="R226" s="3"/>
      <c r="S226" s="2"/>
      <c r="U226" s="2"/>
      <c r="V226" s="2"/>
    </row>
    <row r="227" spans="1:22" ht="15">
      <c r="A227" s="2">
        <v>9.892</v>
      </c>
      <c r="B227" s="2">
        <v>4.487533862470267</v>
      </c>
      <c r="C227" s="12">
        <v>4200</v>
      </c>
      <c r="D227" s="1"/>
      <c r="E227" s="2">
        <v>9.892</v>
      </c>
      <c r="F227" s="2">
        <v>4.487533862470267</v>
      </c>
      <c r="G227" s="3">
        <v>-34.31</v>
      </c>
      <c r="H227" s="1"/>
      <c r="J227" s="13"/>
      <c r="K227" s="10"/>
      <c r="L227" s="9"/>
      <c r="M227" s="2"/>
      <c r="P227" s="13"/>
      <c r="Q227" s="10"/>
      <c r="R227" s="3"/>
      <c r="S227" s="2"/>
      <c r="U227" s="2"/>
      <c r="V227" s="2"/>
    </row>
    <row r="228" spans="1:19" ht="15">
      <c r="A228" s="2">
        <v>9.925</v>
      </c>
      <c r="B228" s="2">
        <v>4.504834768174803</v>
      </c>
      <c r="C228" s="12">
        <v>5520</v>
      </c>
      <c r="D228" s="1"/>
      <c r="E228" s="2">
        <v>9.925</v>
      </c>
      <c r="F228" s="2">
        <v>4.504834768174803</v>
      </c>
      <c r="G228" s="3">
        <v>-35.57</v>
      </c>
      <c r="H228" s="1"/>
      <c r="J228" s="13"/>
      <c r="K228" s="10"/>
      <c r="L228" s="9"/>
      <c r="M228" s="2"/>
      <c r="P228" s="13"/>
      <c r="Q228" s="10"/>
      <c r="R228" s="3"/>
      <c r="S228" s="2"/>
    </row>
    <row r="229" spans="1:22" ht="15">
      <c r="A229" s="2">
        <v>9.958</v>
      </c>
      <c r="B229" s="2">
        <v>4.522146513436965</v>
      </c>
      <c r="C229" s="12">
        <v>8700</v>
      </c>
      <c r="D229" s="1"/>
      <c r="E229" s="2">
        <v>9.958</v>
      </c>
      <c r="F229" s="2">
        <v>4.522146513436965</v>
      </c>
      <c r="G229" s="3">
        <v>-36.6</v>
      </c>
      <c r="H229" s="1"/>
      <c r="M229" s="2"/>
      <c r="P229" s="13"/>
      <c r="Q229" s="10"/>
      <c r="R229" s="3"/>
      <c r="S229" s="2"/>
      <c r="U229" s="2"/>
      <c r="V229" s="2"/>
    </row>
    <row r="230" spans="1:22" ht="15">
      <c r="A230" s="2">
        <v>9.991</v>
      </c>
      <c r="B230" s="2">
        <v>4.539469095491324</v>
      </c>
      <c r="C230" s="12">
        <v>6420</v>
      </c>
      <c r="D230" s="1"/>
      <c r="E230" s="2">
        <v>9.991</v>
      </c>
      <c r="F230" s="2">
        <v>4.539469095491324</v>
      </c>
      <c r="G230" s="3">
        <v>-37.1</v>
      </c>
      <c r="H230" s="1"/>
      <c r="J230" s="13"/>
      <c r="K230" s="10"/>
      <c r="L230" s="9"/>
      <c r="M230" s="2"/>
      <c r="P230" s="13"/>
      <c r="Q230" s="10"/>
      <c r="R230" s="3"/>
      <c r="S230" s="2"/>
      <c r="U230" s="2"/>
      <c r="V230" s="2"/>
    </row>
    <row r="231" spans="1:22" ht="15">
      <c r="A231" s="2">
        <v>10.024</v>
      </c>
      <c r="B231" s="2">
        <v>4.55680251180095</v>
      </c>
      <c r="C231" s="12">
        <v>7260</v>
      </c>
      <c r="D231" s="1"/>
      <c r="E231" s="2">
        <v>10.024</v>
      </c>
      <c r="F231" s="2">
        <v>4.55680251180095</v>
      </c>
      <c r="G231" s="3">
        <v>-36.81</v>
      </c>
      <c r="H231" s="1">
        <v>1986</v>
      </c>
      <c r="J231" s="13"/>
      <c r="K231" s="10"/>
      <c r="L231" s="9"/>
      <c r="M231" s="2"/>
      <c r="P231" s="13"/>
      <c r="Q231" s="10"/>
      <c r="R231" s="3"/>
      <c r="S231" s="2"/>
      <c r="U231" s="2"/>
      <c r="V231" s="2"/>
    </row>
    <row r="232" spans="1:22" ht="15">
      <c r="A232" s="2">
        <v>10.057</v>
      </c>
      <c r="B232" s="2">
        <v>4.574146760051711</v>
      </c>
      <c r="C232" s="12">
        <v>7100</v>
      </c>
      <c r="D232" s="1"/>
      <c r="E232" s="2">
        <v>10.057</v>
      </c>
      <c r="F232" s="2">
        <v>4.574146760051711</v>
      </c>
      <c r="G232" s="3">
        <v>-35.15</v>
      </c>
      <c r="H232" s="1"/>
      <c r="J232" s="13"/>
      <c r="K232" s="10"/>
      <c r="L232" s="9"/>
      <c r="M232" s="2"/>
      <c r="P232" s="13"/>
      <c r="Q232" s="10"/>
      <c r="R232" s="3"/>
      <c r="S232" s="2"/>
      <c r="U232" s="2"/>
      <c r="V232" s="2"/>
    </row>
    <row r="233" spans="1:22" ht="15">
      <c r="A233" s="2">
        <v>10.09</v>
      </c>
      <c r="B233" s="2">
        <v>4.591501838146562</v>
      </c>
      <c r="C233" s="12">
        <v>6460</v>
      </c>
      <c r="D233" s="1"/>
      <c r="E233" s="2">
        <v>10.09</v>
      </c>
      <c r="F233" s="2">
        <v>4.591501838146562</v>
      </c>
      <c r="G233" s="3">
        <v>-32.93</v>
      </c>
      <c r="H233" s="1"/>
      <c r="J233" s="13"/>
      <c r="K233" s="10"/>
      <c r="L233" s="9"/>
      <c r="M233" s="2"/>
      <c r="P233" s="13"/>
      <c r="Q233" s="10"/>
      <c r="R233" s="3"/>
      <c r="S233" s="2"/>
      <c r="U233" s="2"/>
      <c r="V233" s="2"/>
    </row>
    <row r="234" spans="1:22" ht="15">
      <c r="A234" s="2">
        <v>10.123</v>
      </c>
      <c r="B234" s="2">
        <v>4.60886774419984</v>
      </c>
      <c r="C234" s="12">
        <v>4120</v>
      </c>
      <c r="D234" s="1"/>
      <c r="E234" s="2">
        <v>10.123</v>
      </c>
      <c r="F234" s="2">
        <v>4.60886774419984</v>
      </c>
      <c r="G234" s="3">
        <v>-30.72</v>
      </c>
      <c r="H234" s="1"/>
      <c r="J234" s="13"/>
      <c r="K234" s="10"/>
      <c r="L234" s="9"/>
      <c r="M234" s="2"/>
      <c r="P234" s="13"/>
      <c r="Q234" s="10"/>
      <c r="R234" s="3"/>
      <c r="S234" s="2"/>
      <c r="U234" s="2"/>
      <c r="V234" s="2"/>
    </row>
    <row r="235" spans="1:22" ht="15">
      <c r="A235" s="2">
        <v>10.156</v>
      </c>
      <c r="B235" s="2">
        <v>4.626244476531558</v>
      </c>
      <c r="C235" s="12">
        <v>4260</v>
      </c>
      <c r="D235" s="1"/>
      <c r="E235" s="2">
        <v>10.156</v>
      </c>
      <c r="F235" s="2">
        <v>4.626244476531558</v>
      </c>
      <c r="G235" s="3">
        <v>-28.24</v>
      </c>
      <c r="H235" s="1"/>
      <c r="J235" s="13"/>
      <c r="K235" s="10"/>
      <c r="L235" s="9"/>
      <c r="M235" s="2"/>
      <c r="P235" s="13"/>
      <c r="Q235" s="10"/>
      <c r="R235" s="3"/>
      <c r="S235" s="2"/>
      <c r="U235" s="2"/>
      <c r="V235" s="2"/>
    </row>
    <row r="236" spans="1:22" ht="15">
      <c r="A236" s="2">
        <v>10.189</v>
      </c>
      <c r="B236" s="2">
        <v>4.6436320336617</v>
      </c>
      <c r="C236" s="12">
        <v>2720</v>
      </c>
      <c r="D236" s="1"/>
      <c r="E236" s="2">
        <v>10.189</v>
      </c>
      <c r="F236" s="2">
        <v>4.6436320336617</v>
      </c>
      <c r="G236" s="3">
        <v>-26.71</v>
      </c>
      <c r="H236" s="1"/>
      <c r="J236" s="13"/>
      <c r="K236" s="10"/>
      <c r="L236" s="9"/>
      <c r="M236" s="2"/>
      <c r="P236" s="13"/>
      <c r="Q236" s="10"/>
      <c r="R236" s="3"/>
      <c r="S236" s="2"/>
      <c r="U236" s="2"/>
      <c r="V236" s="2"/>
    </row>
    <row r="237" spans="1:22" ht="15">
      <c r="A237" s="2">
        <v>10.233</v>
      </c>
      <c r="B237" s="2">
        <v>4.666832279594915</v>
      </c>
      <c r="C237" s="12">
        <v>4740</v>
      </c>
      <c r="D237" s="1">
        <v>1986</v>
      </c>
      <c r="E237" s="2">
        <v>10.233</v>
      </c>
      <c r="F237" s="2">
        <v>4.666832279594915</v>
      </c>
      <c r="G237" s="3">
        <v>-25.59</v>
      </c>
      <c r="H237" s="1"/>
      <c r="J237" s="13"/>
      <c r="K237" s="10"/>
      <c r="L237" s="9"/>
      <c r="M237" s="2"/>
      <c r="P237" s="13"/>
      <c r="Q237" s="10"/>
      <c r="R237" s="3"/>
      <c r="S237" s="2"/>
      <c r="U237" s="2"/>
      <c r="V237" s="2"/>
    </row>
    <row r="238" spans="1:22" ht="15">
      <c r="A238" s="2">
        <v>10.278</v>
      </c>
      <c r="B238" s="2">
        <v>4.690579703968375</v>
      </c>
      <c r="C238" s="12">
        <v>5420</v>
      </c>
      <c r="D238" s="1"/>
      <c r="E238" s="2">
        <v>10.278</v>
      </c>
      <c r="F238" s="2">
        <v>4.690579703968375</v>
      </c>
      <c r="G238" s="3">
        <v>-25.99</v>
      </c>
      <c r="H238" s="1"/>
      <c r="J238" s="13"/>
      <c r="K238" s="10"/>
      <c r="L238" s="9"/>
      <c r="M238" s="2"/>
      <c r="P238" s="13"/>
      <c r="Q238" s="10"/>
      <c r="R238" s="3"/>
      <c r="S238" s="2"/>
      <c r="U238" s="2"/>
      <c r="V238" s="2"/>
    </row>
    <row r="239" spans="1:22" ht="15">
      <c r="A239" s="2">
        <v>10.334</v>
      </c>
      <c r="B239" s="2">
        <v>4.720160154909154</v>
      </c>
      <c r="C239" s="12">
        <v>5240</v>
      </c>
      <c r="D239" s="1"/>
      <c r="E239" s="2">
        <v>10.334</v>
      </c>
      <c r="F239" s="2">
        <v>4.720160154909154</v>
      </c>
      <c r="G239" s="3">
        <v>-26.02</v>
      </c>
      <c r="H239" s="1"/>
      <c r="J239" s="13"/>
      <c r="K239" s="10"/>
      <c r="L239" s="9"/>
      <c r="M239" s="2"/>
      <c r="P239" s="13"/>
      <c r="Q239" s="10"/>
      <c r="R239" s="3"/>
      <c r="S239" s="2"/>
      <c r="U239" s="2"/>
      <c r="V239" s="2"/>
    </row>
    <row r="240" spans="1:22" ht="15">
      <c r="A240" s="2">
        <v>10.375</v>
      </c>
      <c r="B240" s="2">
        <v>4.741837028098913</v>
      </c>
      <c r="C240" s="12">
        <v>4180</v>
      </c>
      <c r="D240" s="1"/>
      <c r="E240" s="2">
        <v>10.375</v>
      </c>
      <c r="F240" s="2">
        <v>4.741837028098913</v>
      </c>
      <c r="G240" s="3">
        <v>-26.28</v>
      </c>
      <c r="H240" s="1"/>
      <c r="J240" s="13"/>
      <c r="K240" s="10"/>
      <c r="L240" s="9"/>
      <c r="M240" s="2"/>
      <c r="P240" s="13"/>
      <c r="Q240" s="10"/>
      <c r="R240" s="3"/>
      <c r="S240" s="2"/>
      <c r="U240" s="2"/>
      <c r="V240" s="2"/>
    </row>
    <row r="241" spans="1:22" ht="15">
      <c r="A241" s="2">
        <v>10.416</v>
      </c>
      <c r="B241" s="2">
        <v>4.763530602665486</v>
      </c>
      <c r="C241" s="12">
        <v>5800</v>
      </c>
      <c r="D241" s="1"/>
      <c r="E241" s="2">
        <v>10.416</v>
      </c>
      <c r="F241" s="2">
        <v>4.763530602665486</v>
      </c>
      <c r="G241" s="3">
        <v>-26.35</v>
      </c>
      <c r="H241" s="1"/>
      <c r="J241" s="13"/>
      <c r="K241" s="10"/>
      <c r="L241" s="9"/>
      <c r="M241" s="2"/>
      <c r="P241" s="13"/>
      <c r="Q241" s="10"/>
      <c r="R241" s="3"/>
      <c r="S241" s="2"/>
      <c r="U241" s="2"/>
      <c r="V241" s="2"/>
    </row>
    <row r="242" spans="1:22" ht="15">
      <c r="A242" s="2">
        <v>10.457</v>
      </c>
      <c r="B242" s="2">
        <v>4.785240878373299</v>
      </c>
      <c r="C242" s="12">
        <v>13440</v>
      </c>
      <c r="D242" s="1"/>
      <c r="E242" s="2">
        <v>10.457</v>
      </c>
      <c r="F242" s="2">
        <v>4.785240878373299</v>
      </c>
      <c r="G242" s="3">
        <v>-26.4</v>
      </c>
      <c r="H242" s="1"/>
      <c r="J242" s="13"/>
      <c r="K242" s="10"/>
      <c r="L242" s="9"/>
      <c r="M242" s="2"/>
      <c r="P242" s="13"/>
      <c r="Q242" s="10"/>
      <c r="R242" s="3"/>
      <c r="S242" s="2"/>
      <c r="U242" s="2"/>
      <c r="V242" s="2"/>
    </row>
    <row r="243" spans="1:22" ht="15">
      <c r="A243" s="2">
        <v>10.498</v>
      </c>
      <c r="B243" s="2">
        <v>4.806967855342536</v>
      </c>
      <c r="C243" s="12">
        <v>14400</v>
      </c>
      <c r="D243" s="1"/>
      <c r="E243" s="2">
        <v>10.498</v>
      </c>
      <c r="F243" s="2">
        <v>4.806967855342536</v>
      </c>
      <c r="G243" s="3">
        <v>-26.5</v>
      </c>
      <c r="H243" s="1"/>
      <c r="J243" s="13"/>
      <c r="K243" s="10"/>
      <c r="L243" s="9"/>
      <c r="M243" s="2"/>
      <c r="P243" s="13"/>
      <c r="Q243" s="10"/>
      <c r="R243" s="3"/>
      <c r="S243" s="2"/>
      <c r="U243" s="2"/>
      <c r="V243" s="2"/>
    </row>
    <row r="244" spans="1:22" ht="15">
      <c r="A244" s="2">
        <v>10.539</v>
      </c>
      <c r="B244" s="2">
        <v>4.828711534032238</v>
      </c>
      <c r="C244" s="12">
        <v>17300</v>
      </c>
      <c r="D244" s="1"/>
      <c r="E244" s="2">
        <v>10.539</v>
      </c>
      <c r="F244" s="2">
        <v>4.828711534032238</v>
      </c>
      <c r="G244" s="3">
        <v>-27.34</v>
      </c>
      <c r="H244" s="1"/>
      <c r="J244" s="13"/>
      <c r="K244" s="10"/>
      <c r="L244" s="9"/>
      <c r="M244" s="2"/>
      <c r="P244" s="13"/>
      <c r="Q244" s="10"/>
      <c r="R244" s="3"/>
      <c r="S244" s="2"/>
      <c r="U244" s="2"/>
      <c r="V244" s="2"/>
    </row>
    <row r="245" spans="1:22" ht="15">
      <c r="A245" s="2">
        <v>10.58</v>
      </c>
      <c r="B245" s="2">
        <v>4.850471915223421</v>
      </c>
      <c r="C245" s="12">
        <v>11740</v>
      </c>
      <c r="D245" s="1"/>
      <c r="E245" s="2">
        <v>10.58</v>
      </c>
      <c r="F245" s="2">
        <v>4.850471915223421</v>
      </c>
      <c r="G245" s="3">
        <v>-28.5</v>
      </c>
      <c r="H245" s="1"/>
      <c r="J245" s="13"/>
      <c r="K245" s="10"/>
      <c r="L245" s="9"/>
      <c r="M245" s="2"/>
      <c r="P245" s="13"/>
      <c r="Q245" s="10"/>
      <c r="R245" s="3"/>
      <c r="S245" s="2"/>
      <c r="U245" s="2"/>
      <c r="V245" s="2"/>
    </row>
    <row r="246" spans="1:22" ht="15">
      <c r="A246" s="2">
        <v>10.621</v>
      </c>
      <c r="B246" s="2">
        <v>4.872249000002174</v>
      </c>
      <c r="C246" s="12">
        <v>11000</v>
      </c>
      <c r="D246" s="1"/>
      <c r="E246" s="2">
        <v>10.621</v>
      </c>
      <c r="F246" s="2">
        <v>4.872249000002174</v>
      </c>
      <c r="G246" s="3">
        <v>-30.09</v>
      </c>
      <c r="H246" s="1"/>
      <c r="J246" s="13"/>
      <c r="K246" s="10"/>
      <c r="L246" s="9"/>
      <c r="M246" s="2"/>
      <c r="P246" s="13"/>
      <c r="Q246" s="10"/>
      <c r="R246" s="3"/>
      <c r="S246" s="2"/>
      <c r="U246" s="2"/>
      <c r="V246" s="2"/>
    </row>
    <row r="247" spans="1:19" ht="15">
      <c r="A247" s="2">
        <v>10.662</v>
      </c>
      <c r="B247" s="2">
        <v>4.89404278974277</v>
      </c>
      <c r="C247" s="12">
        <v>13840</v>
      </c>
      <c r="D247" s="1"/>
      <c r="E247" s="2">
        <v>10.662</v>
      </c>
      <c r="F247" s="2">
        <v>4.89404278974277</v>
      </c>
      <c r="G247" s="3">
        <v>-31.55</v>
      </c>
      <c r="H247" s="1"/>
      <c r="J247" s="13"/>
      <c r="K247" s="10"/>
      <c r="L247" s="9"/>
      <c r="M247" s="2"/>
      <c r="P247" s="13"/>
      <c r="Q247" s="10"/>
      <c r="R247" s="3"/>
      <c r="S247" s="2"/>
    </row>
    <row r="248" spans="1:22" ht="15">
      <c r="A248" s="2">
        <v>10.703</v>
      </c>
      <c r="B248" s="2">
        <v>4.915853286090772</v>
      </c>
      <c r="C248" s="12">
        <v>5220</v>
      </c>
      <c r="D248" s="1"/>
      <c r="E248" s="2">
        <v>10.703</v>
      </c>
      <c r="F248" s="2">
        <v>4.915853286090772</v>
      </c>
      <c r="G248" s="3">
        <v>-32.75</v>
      </c>
      <c r="H248" s="1"/>
      <c r="J248" s="13"/>
      <c r="K248" s="10"/>
      <c r="L248" s="9"/>
      <c r="M248" s="2"/>
      <c r="P248" s="13"/>
      <c r="Q248" s="10"/>
      <c r="R248" s="3"/>
      <c r="S248" s="2"/>
      <c r="U248" s="2"/>
      <c r="V248" s="2"/>
    </row>
    <row r="249" spans="1:22" ht="15">
      <c r="A249" s="2">
        <v>10.744</v>
      </c>
      <c r="B249" s="2">
        <v>4.93768049094614</v>
      </c>
      <c r="C249" s="12">
        <v>5660</v>
      </c>
      <c r="D249" s="1"/>
      <c r="E249" s="2">
        <v>10.744</v>
      </c>
      <c r="F249" s="2">
        <v>4.93768049094614</v>
      </c>
      <c r="G249" s="3">
        <v>-33.18</v>
      </c>
      <c r="H249" s="1"/>
      <c r="J249" s="13"/>
      <c r="K249" s="10"/>
      <c r="L249" s="9"/>
      <c r="M249" s="2"/>
      <c r="P249" s="13"/>
      <c r="Q249" s="10"/>
      <c r="R249" s="3"/>
      <c r="S249" s="2"/>
      <c r="U249" s="2"/>
      <c r="V249" s="2"/>
    </row>
    <row r="250" spans="1:22" ht="15">
      <c r="A250" s="2">
        <v>10.789</v>
      </c>
      <c r="B250" s="2">
        <v>4.9616564148985605</v>
      </c>
      <c r="C250" s="12">
        <v>6320</v>
      </c>
      <c r="D250" s="1"/>
      <c r="E250" s="2">
        <v>10.789</v>
      </c>
      <c r="F250" s="2">
        <v>4.9616564148985605</v>
      </c>
      <c r="G250" s="3">
        <v>-32.71</v>
      </c>
      <c r="H250" s="1">
        <v>1985</v>
      </c>
      <c r="J250" s="13"/>
      <c r="K250" s="10"/>
      <c r="L250" s="9"/>
      <c r="M250" s="2"/>
      <c r="P250" s="13"/>
      <c r="Q250" s="10"/>
      <c r="R250" s="3"/>
      <c r="S250" s="2"/>
      <c r="U250" s="2"/>
      <c r="V250" s="2"/>
    </row>
    <row r="251" spans="1:22" ht="15">
      <c r="A251" s="2">
        <v>10.844</v>
      </c>
      <c r="B251" s="2">
        <v>4.990987663920539</v>
      </c>
      <c r="C251" s="12">
        <v>5940</v>
      </c>
      <c r="D251" s="1"/>
      <c r="E251" s="2">
        <v>10.844</v>
      </c>
      <c r="F251" s="2">
        <v>4.990987663920539</v>
      </c>
      <c r="G251" s="3">
        <v>-31.96</v>
      </c>
      <c r="H251" s="1"/>
      <c r="J251" s="13"/>
      <c r="K251" s="10"/>
      <c r="L251" s="9"/>
      <c r="M251" s="2"/>
      <c r="P251" s="13"/>
      <c r="Q251" s="10"/>
      <c r="R251" s="3"/>
      <c r="S251" s="2"/>
      <c r="U251" s="2"/>
      <c r="V251" s="2"/>
    </row>
    <row r="252" spans="1:22" ht="15">
      <c r="A252" s="2">
        <v>10.899</v>
      </c>
      <c r="B252" s="2">
        <v>5.0203489951465725</v>
      </c>
      <c r="C252" s="12">
        <v>6240</v>
      </c>
      <c r="D252" s="1"/>
      <c r="E252" s="2">
        <v>10.899</v>
      </c>
      <c r="F252" s="2">
        <v>5.0203489951465725</v>
      </c>
      <c r="G252" s="3">
        <v>-30.92</v>
      </c>
      <c r="H252" s="1"/>
      <c r="J252" s="13"/>
      <c r="K252" s="10"/>
      <c r="L252" s="9"/>
      <c r="M252" s="2"/>
      <c r="P252" s="13"/>
      <c r="Q252" s="10"/>
      <c r="R252" s="3"/>
      <c r="S252" s="2"/>
      <c r="U252" s="2"/>
      <c r="V252" s="2"/>
    </row>
    <row r="253" spans="1:22" ht="15">
      <c r="A253" s="2">
        <v>10.94</v>
      </c>
      <c r="B253" s="2">
        <v>5.042256107987191</v>
      </c>
      <c r="C253" s="12">
        <v>8040</v>
      </c>
      <c r="D253" s="1">
        <v>1985</v>
      </c>
      <c r="E253" s="2">
        <v>10.94</v>
      </c>
      <c r="F253" s="2">
        <v>5.042256107987191</v>
      </c>
      <c r="G253" s="3">
        <v>-30.09</v>
      </c>
      <c r="H253" s="1"/>
      <c r="J253" s="13"/>
      <c r="K253" s="10"/>
      <c r="L253" s="9"/>
      <c r="M253" s="2"/>
      <c r="S253" s="2"/>
      <c r="U253" s="2"/>
      <c r="V253" s="2"/>
    </row>
    <row r="254" spans="1:22" ht="15">
      <c r="A254" s="2">
        <v>10.981</v>
      </c>
      <c r="B254" s="2">
        <v>5.064179944444762</v>
      </c>
      <c r="C254" s="12">
        <v>6980</v>
      </c>
      <c r="D254" s="1"/>
      <c r="E254" s="2">
        <v>10.981</v>
      </c>
      <c r="F254" s="2">
        <v>5.064179944444762</v>
      </c>
      <c r="G254" s="3">
        <v>-28.59</v>
      </c>
      <c r="H254" s="1"/>
      <c r="J254" s="13"/>
      <c r="K254" s="10"/>
      <c r="L254" s="9"/>
      <c r="M254" s="2"/>
      <c r="P254" s="13"/>
      <c r="Q254" s="10"/>
      <c r="R254" s="3"/>
      <c r="S254" s="2"/>
      <c r="U254" s="2"/>
      <c r="V254" s="2"/>
    </row>
    <row r="255" spans="1:22" ht="15">
      <c r="A255" s="2">
        <v>11.022</v>
      </c>
      <c r="B255" s="2">
        <v>5.086120507698581</v>
      </c>
      <c r="C255" s="12">
        <v>14440</v>
      </c>
      <c r="D255" s="1"/>
      <c r="E255" s="2">
        <v>11.022</v>
      </c>
      <c r="F255" s="2">
        <v>5.086120507698581</v>
      </c>
      <c r="G255" s="3">
        <v>-27.66</v>
      </c>
      <c r="H255" s="1"/>
      <c r="J255" s="13"/>
      <c r="K255" s="10"/>
      <c r="L255" s="9"/>
      <c r="M255" s="2"/>
      <c r="P255" s="13"/>
      <c r="Q255" s="10"/>
      <c r="R255" s="3"/>
      <c r="S255" s="2"/>
      <c r="U255" s="2"/>
      <c r="V255" s="2"/>
    </row>
    <row r="256" spans="1:22" ht="15">
      <c r="A256" s="2">
        <v>11.063</v>
      </c>
      <c r="B256" s="2">
        <v>5.1080778010509045</v>
      </c>
      <c r="C256" s="12">
        <v>11500</v>
      </c>
      <c r="D256" s="1"/>
      <c r="E256" s="2">
        <v>11.063</v>
      </c>
      <c r="F256" s="2">
        <v>5.1080778010509045</v>
      </c>
      <c r="G256" s="3">
        <v>-26.12</v>
      </c>
      <c r="H256" s="1"/>
      <c r="J256" s="13"/>
      <c r="K256" s="10"/>
      <c r="L256" s="9"/>
      <c r="M256" s="2"/>
      <c r="P256" s="13"/>
      <c r="Q256" s="10"/>
      <c r="R256" s="3"/>
      <c r="S256" s="2"/>
      <c r="U256" s="2"/>
      <c r="V256" s="2"/>
    </row>
    <row r="257" spans="1:22" ht="15">
      <c r="A257" s="2">
        <v>11.104</v>
      </c>
      <c r="B257" s="2">
        <v>5.130051827910057</v>
      </c>
      <c r="C257" s="12">
        <v>9220</v>
      </c>
      <c r="D257" s="1"/>
      <c r="E257" s="2">
        <v>11.104</v>
      </c>
      <c r="F257" s="2">
        <v>5.130051827910057</v>
      </c>
      <c r="G257" s="3">
        <v>-26.18</v>
      </c>
      <c r="H257" s="1"/>
      <c r="J257" s="13"/>
      <c r="K257" s="10"/>
      <c r="L257" s="9"/>
      <c r="M257" s="2"/>
      <c r="P257" s="13"/>
      <c r="Q257" s="10"/>
      <c r="R257" s="3"/>
      <c r="S257" s="2"/>
      <c r="U257" s="2"/>
      <c r="V257" s="2"/>
    </row>
    <row r="258" spans="1:22" ht="15">
      <c r="A258" s="2">
        <v>11.145</v>
      </c>
      <c r="B258" s="2">
        <v>5.152042591773537</v>
      </c>
      <c r="C258" s="12">
        <v>10600</v>
      </c>
      <c r="D258" s="1"/>
      <c r="E258" s="2">
        <v>11.145</v>
      </c>
      <c r="F258" s="2">
        <v>5.152042591773537</v>
      </c>
      <c r="G258" s="3">
        <v>-26.43</v>
      </c>
      <c r="H258" s="1"/>
      <c r="M258" s="2"/>
      <c r="P258" s="13"/>
      <c r="Q258" s="10"/>
      <c r="R258" s="3"/>
      <c r="S258" s="2"/>
      <c r="U258" s="2"/>
      <c r="V258" s="2"/>
    </row>
    <row r="259" spans="1:22" ht="15">
      <c r="A259" s="2">
        <v>11.186</v>
      </c>
      <c r="B259" s="2">
        <v>5.174050096211125</v>
      </c>
      <c r="C259" s="12">
        <v>28580</v>
      </c>
      <c r="D259" s="1"/>
      <c r="E259" s="2">
        <v>11.186</v>
      </c>
      <c r="F259" s="2">
        <v>5.174050096211125</v>
      </c>
      <c r="G259" s="3">
        <v>-27.22</v>
      </c>
      <c r="H259" s="1"/>
      <c r="J259" s="13"/>
      <c r="K259" s="10"/>
      <c r="L259" s="9"/>
      <c r="M259" s="2"/>
      <c r="P259" s="13"/>
      <c r="Q259" s="10"/>
      <c r="R259" s="3"/>
      <c r="S259" s="2"/>
      <c r="U259" s="2"/>
      <c r="V259" s="2"/>
    </row>
    <row r="260" spans="1:22" ht="15">
      <c r="A260" s="2">
        <v>11.227</v>
      </c>
      <c r="B260" s="2">
        <v>5.1960743448479905</v>
      </c>
      <c r="C260" s="12">
        <v>16100</v>
      </c>
      <c r="D260" s="1"/>
      <c r="E260" s="2">
        <v>11.227</v>
      </c>
      <c r="F260" s="2">
        <v>5.1960743448479905</v>
      </c>
      <c r="G260" s="3">
        <v>-27.91</v>
      </c>
      <c r="H260" s="1"/>
      <c r="J260" s="13"/>
      <c r="K260" s="10"/>
      <c r="L260" s="9"/>
      <c r="M260" s="2"/>
      <c r="P260" s="13"/>
      <c r="Q260" s="10"/>
      <c r="R260" s="3"/>
      <c r="S260" s="2"/>
      <c r="U260" s="2"/>
      <c r="V260" s="2"/>
    </row>
    <row r="261" spans="1:22" ht="15">
      <c r="A261" s="2">
        <v>11.272</v>
      </c>
      <c r="B261" s="2">
        <v>5.2202665792462914</v>
      </c>
      <c r="C261" s="12">
        <v>16420</v>
      </c>
      <c r="D261" s="1"/>
      <c r="E261" s="2">
        <v>11.272</v>
      </c>
      <c r="F261" s="2">
        <v>5.2202665792462914</v>
      </c>
      <c r="G261" s="3">
        <v>-28.67</v>
      </c>
      <c r="H261" s="1"/>
      <c r="J261" s="13"/>
      <c r="K261" s="10"/>
      <c r="L261" s="9"/>
      <c r="M261" s="2"/>
      <c r="P261" s="13"/>
      <c r="Q261" s="10"/>
      <c r="R261" s="3"/>
      <c r="S261" s="2"/>
      <c r="U261" s="2"/>
      <c r="V261" s="2"/>
    </row>
    <row r="262" spans="1:22" ht="15">
      <c r="A262" s="2">
        <v>11.328</v>
      </c>
      <c r="B262" s="2">
        <v>5.250400653628934</v>
      </c>
      <c r="C262" s="12">
        <v>66000</v>
      </c>
      <c r="D262" s="1"/>
      <c r="E262" s="2">
        <v>11.328</v>
      </c>
      <c r="F262" s="2">
        <v>5.250400653628934</v>
      </c>
      <c r="G262" s="3">
        <v>-30.8</v>
      </c>
      <c r="H262" s="1"/>
      <c r="J262" s="13"/>
      <c r="K262" s="10"/>
      <c r="L262" s="9"/>
      <c r="M262" s="2"/>
      <c r="P262" s="13"/>
      <c r="Q262" s="10"/>
      <c r="R262" s="3"/>
      <c r="S262" s="2"/>
      <c r="U262" s="2"/>
      <c r="V262" s="2"/>
    </row>
    <row r="263" spans="1:19" ht="15">
      <c r="A263" s="2">
        <v>11.375</v>
      </c>
      <c r="B263" s="2">
        <v>5.275715880085389</v>
      </c>
      <c r="C263" s="12">
        <v>64500</v>
      </c>
      <c r="D263" s="1"/>
      <c r="E263" s="2">
        <v>11.375</v>
      </c>
      <c r="F263" s="2">
        <v>5.275715880085389</v>
      </c>
      <c r="G263" s="3">
        <v>-31.44</v>
      </c>
      <c r="H263" s="1"/>
      <c r="J263" s="13"/>
      <c r="K263" s="10"/>
      <c r="L263" s="9"/>
      <c r="M263" s="2"/>
      <c r="P263" s="13"/>
      <c r="Q263" s="10"/>
      <c r="R263" s="3"/>
      <c r="S263" s="2"/>
    </row>
    <row r="264" spans="1:22" ht="15">
      <c r="A264" s="2">
        <v>11.412</v>
      </c>
      <c r="B264" s="2">
        <v>5.295660382777565</v>
      </c>
      <c r="C264" s="12">
        <v>13460</v>
      </c>
      <c r="D264" s="1"/>
      <c r="E264" s="2">
        <v>11.412</v>
      </c>
      <c r="F264" s="2">
        <v>5.295660382777565</v>
      </c>
      <c r="G264" s="3">
        <v>-31.43</v>
      </c>
      <c r="H264" s="1"/>
      <c r="J264" s="13"/>
      <c r="K264" s="10"/>
      <c r="L264" s="9"/>
      <c r="M264" s="2"/>
      <c r="P264" s="13"/>
      <c r="Q264" s="10"/>
      <c r="R264" s="3"/>
      <c r="S264" s="2"/>
      <c r="U264" s="2"/>
      <c r="V264" s="2"/>
    </row>
    <row r="265" spans="1:22" ht="15">
      <c r="A265" s="2">
        <v>11.449</v>
      </c>
      <c r="B265" s="2">
        <v>5.31561853834731</v>
      </c>
      <c r="C265" s="12">
        <v>17940</v>
      </c>
      <c r="D265" s="1"/>
      <c r="E265" s="2">
        <v>11.449</v>
      </c>
      <c r="F265" s="2">
        <v>5.31561853834731</v>
      </c>
      <c r="G265" s="3">
        <v>-32.27</v>
      </c>
      <c r="H265" s="1"/>
      <c r="J265" s="13"/>
      <c r="K265" s="10"/>
      <c r="L265" s="9"/>
      <c r="M265" s="2"/>
      <c r="P265" s="13"/>
      <c r="Q265" s="10"/>
      <c r="R265" s="3"/>
      <c r="S265" s="2"/>
      <c r="U265" s="2"/>
      <c r="V265" s="2"/>
    </row>
    <row r="266" spans="1:22" ht="15">
      <c r="A266" s="2">
        <v>11.486</v>
      </c>
      <c r="B266" s="2">
        <v>5.335590349422762</v>
      </c>
      <c r="C266" s="12">
        <v>6800</v>
      </c>
      <c r="D266" s="1"/>
      <c r="E266" s="2">
        <v>11.486</v>
      </c>
      <c r="F266" s="2">
        <v>5.335590349422762</v>
      </c>
      <c r="G266" s="3">
        <v>-31.84</v>
      </c>
      <c r="H266" s="1">
        <v>1984</v>
      </c>
      <c r="J266" s="13"/>
      <c r="K266" s="10"/>
      <c r="L266" s="9"/>
      <c r="M266" s="2"/>
      <c r="P266" s="13"/>
      <c r="Q266" s="10"/>
      <c r="R266" s="3"/>
      <c r="S266" s="2"/>
      <c r="U266" s="2"/>
      <c r="V266" s="2"/>
    </row>
    <row r="267" spans="1:22" ht="15">
      <c r="A267" s="2">
        <v>11.523</v>
      </c>
      <c r="B267" s="2">
        <v>5.355575818585721</v>
      </c>
      <c r="C267" s="12">
        <v>7200</v>
      </c>
      <c r="D267" s="1"/>
      <c r="E267" s="2">
        <v>11.523</v>
      </c>
      <c r="F267" s="2">
        <v>5.355575818585721</v>
      </c>
      <c r="G267" s="3">
        <v>-31.3</v>
      </c>
      <c r="H267" s="1"/>
      <c r="J267" s="13"/>
      <c r="K267" s="10"/>
      <c r="L267" s="9"/>
      <c r="M267" s="2"/>
      <c r="P267" s="13"/>
      <c r="Q267" s="10"/>
      <c r="R267" s="3"/>
      <c r="S267" s="2"/>
      <c r="U267" s="2"/>
      <c r="V267" s="2"/>
    </row>
    <row r="268" spans="1:22" ht="15">
      <c r="A268" s="2">
        <v>11.56</v>
      </c>
      <c r="B268" s="2">
        <v>5.375574948361538</v>
      </c>
      <c r="C268" s="12">
        <v>6500</v>
      </c>
      <c r="D268" s="1"/>
      <c r="E268" s="2">
        <v>11.56</v>
      </c>
      <c r="F268" s="2">
        <v>5.375574948361538</v>
      </c>
      <c r="G268" s="3">
        <v>-30.34</v>
      </c>
      <c r="H268" s="1"/>
      <c r="J268" s="13"/>
      <c r="K268" s="10"/>
      <c r="L268" s="9"/>
      <c r="M268" s="2"/>
      <c r="P268" s="13"/>
      <c r="Q268" s="10"/>
      <c r="R268" s="3"/>
      <c r="S268" s="2"/>
      <c r="U268" s="2"/>
      <c r="V268" s="2"/>
    </row>
    <row r="269" spans="1:22" ht="15">
      <c r="A269" s="2">
        <v>11.597</v>
      </c>
      <c r="B269" s="2">
        <v>5.395587741209002</v>
      </c>
      <c r="C269" s="12">
        <v>5060</v>
      </c>
      <c r="D269" s="1"/>
      <c r="E269" s="2">
        <v>11.597</v>
      </c>
      <c r="F269" s="2">
        <v>5.395587741209002</v>
      </c>
      <c r="G269" s="3">
        <v>-29.14</v>
      </c>
      <c r="H269" s="1"/>
      <c r="J269" s="13"/>
      <c r="K269" s="10"/>
      <c r="L269" s="9"/>
      <c r="M269" s="2"/>
      <c r="P269" s="13"/>
      <c r="Q269" s="10"/>
      <c r="R269" s="3"/>
      <c r="S269" s="2"/>
      <c r="U269" s="2"/>
      <c r="V269" s="2"/>
    </row>
    <row r="270" spans="1:22" ht="15">
      <c r="A270" s="2">
        <v>11.634</v>
      </c>
      <c r="B270" s="2">
        <v>5.4156141995102285</v>
      </c>
      <c r="C270" s="12">
        <v>6720</v>
      </c>
      <c r="D270" s="1"/>
      <c r="E270" s="2">
        <v>11.634</v>
      </c>
      <c r="F270" s="2">
        <v>5.4156141995102285</v>
      </c>
      <c r="G270" s="3">
        <v>-27.54</v>
      </c>
      <c r="H270" s="1"/>
      <c r="J270" s="13"/>
      <c r="K270" s="10"/>
      <c r="L270" s="9"/>
      <c r="M270" s="2"/>
      <c r="P270" s="13"/>
      <c r="Q270" s="10"/>
      <c r="R270" s="3"/>
      <c r="S270" s="2"/>
      <c r="U270" s="2"/>
      <c r="V270" s="2"/>
    </row>
    <row r="271" spans="1:22" ht="15">
      <c r="A271" s="2">
        <v>11.669</v>
      </c>
      <c r="B271" s="2">
        <v>5.43457072604487</v>
      </c>
      <c r="C271" s="12">
        <v>3540</v>
      </c>
      <c r="D271" s="1"/>
      <c r="E271" s="2">
        <v>11.669</v>
      </c>
      <c r="F271" s="2">
        <v>5.43457072604487</v>
      </c>
      <c r="G271" s="3">
        <v>-26.81</v>
      </c>
      <c r="H271" s="1"/>
      <c r="J271" s="13"/>
      <c r="K271" s="10"/>
      <c r="L271" s="9"/>
      <c r="M271" s="2"/>
      <c r="P271" s="13"/>
      <c r="Q271" s="10"/>
      <c r="R271" s="3"/>
      <c r="S271" s="2"/>
      <c r="U271" s="2"/>
      <c r="V271" s="2"/>
    </row>
    <row r="272" spans="1:22" ht="15">
      <c r="A272" s="2">
        <v>11.716</v>
      </c>
      <c r="B272" s="2">
        <v>5.460045874960068</v>
      </c>
      <c r="C272" s="12">
        <v>12100</v>
      </c>
      <c r="D272" s="1">
        <v>1984</v>
      </c>
      <c r="E272" s="2">
        <v>11.716</v>
      </c>
      <c r="F272" s="2">
        <v>5.460045874960068</v>
      </c>
      <c r="G272" s="3">
        <v>-26.18</v>
      </c>
      <c r="H272" s="1"/>
      <c r="J272" s="13"/>
      <c r="K272" s="10"/>
      <c r="L272" s="9"/>
      <c r="M272" s="2"/>
      <c r="P272" s="13"/>
      <c r="Q272" s="10"/>
      <c r="R272" s="3"/>
      <c r="S272" s="2"/>
      <c r="U272" s="2"/>
      <c r="V272" s="2"/>
    </row>
    <row r="273" spans="1:22" ht="15">
      <c r="A273" s="2">
        <v>11.763</v>
      </c>
      <c r="B273" s="2">
        <v>5.48554308559405</v>
      </c>
      <c r="C273" s="12">
        <v>3260</v>
      </c>
      <c r="D273" s="1"/>
      <c r="E273" s="2">
        <v>11.763</v>
      </c>
      <c r="F273" s="2">
        <v>5.48554308559405</v>
      </c>
      <c r="G273" s="3">
        <v>-26.71</v>
      </c>
      <c r="H273" s="1"/>
      <c r="J273" s="13"/>
      <c r="K273" s="10"/>
      <c r="L273" s="9"/>
      <c r="M273" s="2"/>
      <c r="S273" s="2"/>
      <c r="U273" s="2"/>
      <c r="V273" s="2"/>
    </row>
    <row r="274" spans="1:22" ht="15">
      <c r="A274" s="2">
        <v>11.8</v>
      </c>
      <c r="B274" s="2">
        <v>5.505630880542983</v>
      </c>
      <c r="C274" s="12">
        <v>2600</v>
      </c>
      <c r="D274" s="1"/>
      <c r="E274" s="2">
        <v>11.8</v>
      </c>
      <c r="F274" s="2">
        <v>5.505630880542983</v>
      </c>
      <c r="G274" s="3">
        <v>-27.02</v>
      </c>
      <c r="H274" s="1"/>
      <c r="J274" s="13"/>
      <c r="K274" s="10"/>
      <c r="L274" s="9"/>
      <c r="M274" s="2"/>
      <c r="P274" s="13"/>
      <c r="Q274" s="10"/>
      <c r="R274" s="3"/>
      <c r="S274" s="2"/>
      <c r="U274" s="2"/>
      <c r="V274" s="2"/>
    </row>
    <row r="275" spans="1:22" ht="15">
      <c r="A275" s="2">
        <v>11.837</v>
      </c>
      <c r="B275" s="2">
        <v>5.525732352201848</v>
      </c>
      <c r="C275" s="12">
        <v>3980</v>
      </c>
      <c r="D275" s="1"/>
      <c r="E275" s="2">
        <v>11.837</v>
      </c>
      <c r="F275" s="2">
        <v>5.525732352201848</v>
      </c>
      <c r="G275" s="3">
        <v>-27</v>
      </c>
      <c r="H275" s="1"/>
      <c r="J275" s="13"/>
      <c r="K275" s="10"/>
      <c r="L275" s="9"/>
      <c r="M275" s="2"/>
      <c r="P275" s="13"/>
      <c r="Q275" s="10"/>
      <c r="R275" s="3"/>
      <c r="S275" s="2"/>
      <c r="U275" s="2"/>
      <c r="V275" s="2"/>
    </row>
    <row r="276" spans="1:22" ht="15">
      <c r="A276" s="2">
        <v>11.874</v>
      </c>
      <c r="B276" s="2">
        <v>5.545847502209926</v>
      </c>
      <c r="C276" s="12">
        <v>3820</v>
      </c>
      <c r="D276" s="1"/>
      <c r="E276" s="2">
        <v>11.874</v>
      </c>
      <c r="F276" s="2">
        <v>5.545847502209926</v>
      </c>
      <c r="G276" s="3">
        <v>-26.44</v>
      </c>
      <c r="H276" s="1"/>
      <c r="J276" s="13"/>
      <c r="K276" s="10"/>
      <c r="L276" s="9"/>
      <c r="M276" s="2"/>
      <c r="P276" s="13"/>
      <c r="Q276" s="10"/>
      <c r="R276" s="3"/>
      <c r="S276" s="2"/>
      <c r="U276" s="2"/>
      <c r="V276" s="2"/>
    </row>
    <row r="277" spans="1:22" ht="15">
      <c r="A277" s="2">
        <v>11.911</v>
      </c>
      <c r="B277" s="2">
        <v>5.565976332054133</v>
      </c>
      <c r="C277" s="12">
        <v>4720</v>
      </c>
      <c r="D277" s="1"/>
      <c r="E277" s="2">
        <v>11.911</v>
      </c>
      <c r="F277" s="2">
        <v>5.565976332054133</v>
      </c>
      <c r="G277" s="3">
        <v>-26</v>
      </c>
      <c r="H277" s="1"/>
      <c r="J277" s="13"/>
      <c r="K277" s="10"/>
      <c r="L277" s="9"/>
      <c r="M277" s="2"/>
      <c r="P277" s="13"/>
      <c r="Q277" s="10"/>
      <c r="R277" s="3"/>
      <c r="S277" s="2"/>
      <c r="U277" s="2"/>
      <c r="V277" s="2"/>
    </row>
    <row r="278" spans="1:22" ht="15">
      <c r="A278" s="2">
        <v>11.948</v>
      </c>
      <c r="B278" s="2">
        <v>5.586118843058902</v>
      </c>
      <c r="C278" s="12">
        <v>6900</v>
      </c>
      <c r="D278" s="1"/>
      <c r="E278" s="2">
        <v>11.948</v>
      </c>
      <c r="F278" s="2">
        <v>5.586118843058902</v>
      </c>
      <c r="G278" s="3">
        <v>-25.74</v>
      </c>
      <c r="H278" s="1"/>
      <c r="M278" s="2"/>
      <c r="P278" s="13"/>
      <c r="Q278" s="10"/>
      <c r="R278" s="3"/>
      <c r="S278" s="2"/>
      <c r="U278" s="2"/>
      <c r="V278" s="2"/>
    </row>
    <row r="279" spans="1:22" ht="15">
      <c r="A279" s="2">
        <v>11.985</v>
      </c>
      <c r="B279" s="2">
        <v>5.606275036376077</v>
      </c>
      <c r="C279" s="12">
        <v>8220</v>
      </c>
      <c r="D279" s="1"/>
      <c r="E279" s="2">
        <v>11.985</v>
      </c>
      <c r="F279" s="2">
        <v>5.606275036376077</v>
      </c>
      <c r="G279" s="3">
        <v>-25.88</v>
      </c>
      <c r="H279" s="1"/>
      <c r="J279" s="13"/>
      <c r="K279" s="10"/>
      <c r="L279" s="9"/>
      <c r="M279" s="2"/>
      <c r="P279" s="13"/>
      <c r="Q279" s="10"/>
      <c r="R279" s="3"/>
      <c r="S279" s="2"/>
      <c r="U279" s="2"/>
      <c r="V279" s="2"/>
    </row>
    <row r="280" spans="1:22" ht="15">
      <c r="A280" s="2">
        <v>12.02</v>
      </c>
      <c r="B280" s="2">
        <v>5.625354299536137</v>
      </c>
      <c r="C280" s="12">
        <v>9960</v>
      </c>
      <c r="D280" s="1"/>
      <c r="E280" s="2">
        <v>12.02</v>
      </c>
      <c r="F280" s="2">
        <v>5.625354299536137</v>
      </c>
      <c r="G280" s="3">
        <v>-26.53</v>
      </c>
      <c r="H280" s="1"/>
      <c r="J280" s="13"/>
      <c r="K280" s="10"/>
      <c r="L280" s="9"/>
      <c r="M280" s="2"/>
      <c r="P280" s="13"/>
      <c r="Q280" s="10"/>
      <c r="R280" s="3"/>
      <c r="S280" s="2"/>
      <c r="U280" s="2"/>
      <c r="V280" s="2"/>
    </row>
    <row r="281" spans="1:22" ht="15">
      <c r="A281" s="2">
        <v>12.065</v>
      </c>
      <c r="B281" s="2">
        <v>5.649902772939176</v>
      </c>
      <c r="C281" s="12">
        <v>15960</v>
      </c>
      <c r="D281" s="1"/>
      <c r="E281" s="2">
        <v>12.065</v>
      </c>
      <c r="F281" s="2">
        <v>5.649902772939176</v>
      </c>
      <c r="G281" s="3">
        <v>-29.31</v>
      </c>
      <c r="H281" s="1"/>
      <c r="J281" s="13"/>
      <c r="K281" s="10"/>
      <c r="L281" s="9"/>
      <c r="M281" s="2"/>
      <c r="P281" s="13"/>
      <c r="Q281" s="10"/>
      <c r="R281" s="3"/>
      <c r="S281" s="2"/>
      <c r="U281" s="2"/>
      <c r="V281" s="2"/>
    </row>
    <row r="282" spans="1:22" ht="15">
      <c r="A282" s="2">
        <v>12.11</v>
      </c>
      <c r="B282" s="2">
        <v>5.674471488502806</v>
      </c>
      <c r="C282" s="12">
        <v>31000</v>
      </c>
      <c r="D282" s="1"/>
      <c r="E282" s="2">
        <v>12.11</v>
      </c>
      <c r="F282" s="2">
        <v>5.674471488502806</v>
      </c>
      <c r="G282" s="3">
        <v>-31.09</v>
      </c>
      <c r="H282" s="1"/>
      <c r="J282" s="13"/>
      <c r="K282" s="10"/>
      <c r="L282" s="9"/>
      <c r="M282" s="2"/>
      <c r="P282" s="13"/>
      <c r="Q282" s="10"/>
      <c r="R282" s="3"/>
      <c r="S282" s="2"/>
      <c r="U282" s="2"/>
      <c r="V282" s="2"/>
    </row>
    <row r="283" spans="1:19" ht="15">
      <c r="A283" s="2">
        <v>12.147</v>
      </c>
      <c r="B283" s="2">
        <v>5.6946875969354585</v>
      </c>
      <c r="C283" s="12">
        <v>29240</v>
      </c>
      <c r="D283" s="1"/>
      <c r="E283" s="2">
        <v>12.147</v>
      </c>
      <c r="F283" s="2">
        <v>5.6946875969354585</v>
      </c>
      <c r="G283" s="3">
        <v>-33.58</v>
      </c>
      <c r="H283" s="1"/>
      <c r="J283" s="13"/>
      <c r="K283" s="10"/>
      <c r="L283" s="9"/>
      <c r="M283" s="2"/>
      <c r="P283" s="13"/>
      <c r="Q283" s="10"/>
      <c r="R283" s="3"/>
      <c r="S283" s="2"/>
    </row>
    <row r="284" spans="1:22" ht="15">
      <c r="A284" s="2">
        <v>12.184</v>
      </c>
      <c r="B284" s="2">
        <v>5.714917390488629</v>
      </c>
      <c r="C284" s="12">
        <v>10440</v>
      </c>
      <c r="D284" s="1"/>
      <c r="E284" s="2">
        <v>12.184</v>
      </c>
      <c r="F284" s="2">
        <v>5.714917390488629</v>
      </c>
      <c r="G284" s="3">
        <v>-35.06</v>
      </c>
      <c r="H284" s="1"/>
      <c r="J284" s="13"/>
      <c r="K284" s="10"/>
      <c r="L284" s="9"/>
      <c r="M284" s="2"/>
      <c r="P284" s="13"/>
      <c r="Q284" s="10"/>
      <c r="R284" s="3"/>
      <c r="S284" s="2"/>
      <c r="U284" s="2"/>
      <c r="V284" s="2"/>
    </row>
    <row r="285" spans="1:22" ht="15">
      <c r="A285" s="2">
        <v>12.221</v>
      </c>
      <c r="B285" s="2">
        <v>5.735160868975388</v>
      </c>
      <c r="C285" s="12">
        <v>6380</v>
      </c>
      <c r="D285" s="1"/>
      <c r="E285" s="2">
        <v>12.221</v>
      </c>
      <c r="F285" s="2">
        <v>5.735160868975388</v>
      </c>
      <c r="G285" s="3">
        <v>-35.67</v>
      </c>
      <c r="H285" s="1"/>
      <c r="J285" s="13"/>
      <c r="K285" s="10"/>
      <c r="L285" s="9"/>
      <c r="M285" s="2"/>
      <c r="P285" s="13"/>
      <c r="Q285" s="10"/>
      <c r="R285" s="3"/>
      <c r="S285" s="2"/>
      <c r="U285" s="2"/>
      <c r="V285" s="2"/>
    </row>
    <row r="286" spans="1:22" ht="15">
      <c r="A286" s="2">
        <v>12.258</v>
      </c>
      <c r="B286" s="2">
        <v>5.755418031961613</v>
      </c>
      <c r="C286" s="12">
        <v>4820</v>
      </c>
      <c r="D286" s="1"/>
      <c r="E286" s="2">
        <v>12.258</v>
      </c>
      <c r="F286" s="2">
        <v>5.755418031961613</v>
      </c>
      <c r="G286" s="3">
        <v>-35.57</v>
      </c>
      <c r="H286" s="1">
        <v>1983</v>
      </c>
      <c r="J286" s="13"/>
      <c r="K286" s="10"/>
      <c r="L286" s="9"/>
      <c r="M286" s="2"/>
      <c r="P286" s="13"/>
      <c r="Q286" s="10"/>
      <c r="R286" s="3"/>
      <c r="S286" s="2"/>
      <c r="U286" s="2"/>
      <c r="V286" s="2"/>
    </row>
    <row r="287" spans="1:22" ht="15">
      <c r="A287" s="2">
        <v>12.293</v>
      </c>
      <c r="B287" s="2">
        <v>5.774592807476605</v>
      </c>
      <c r="C287" s="12">
        <v>3100</v>
      </c>
      <c r="D287" s="1"/>
      <c r="E287" s="2">
        <v>12.293</v>
      </c>
      <c r="F287" s="2">
        <v>5.774592807476605</v>
      </c>
      <c r="G287" s="3">
        <v>-35</v>
      </c>
      <c r="H287" s="1"/>
      <c r="J287" s="13"/>
      <c r="K287" s="10"/>
      <c r="L287" s="9"/>
      <c r="M287" s="2"/>
      <c r="P287" s="13"/>
      <c r="Q287" s="10"/>
      <c r="R287" s="3"/>
      <c r="S287" s="2"/>
      <c r="U287" s="2"/>
      <c r="V287" s="2"/>
    </row>
    <row r="288" spans="1:22" ht="15">
      <c r="A288" s="2">
        <v>12.323</v>
      </c>
      <c r="B288" s="2">
        <v>5.791038074323475</v>
      </c>
      <c r="C288" s="12">
        <v>4520</v>
      </c>
      <c r="D288" s="1">
        <v>1983</v>
      </c>
      <c r="E288" s="2">
        <v>12.323</v>
      </c>
      <c r="F288" s="2">
        <v>5.791038074323475</v>
      </c>
      <c r="G288" s="3">
        <v>-34.39</v>
      </c>
      <c r="H288" s="1"/>
      <c r="J288" s="13"/>
      <c r="K288" s="10"/>
      <c r="L288" s="9"/>
      <c r="M288" s="2"/>
      <c r="P288" s="13"/>
      <c r="Q288" s="10"/>
      <c r="R288" s="3"/>
      <c r="S288" s="2"/>
      <c r="U288" s="2"/>
      <c r="V288" s="2"/>
    </row>
    <row r="289" spans="1:22" ht="15">
      <c r="A289" s="2">
        <v>12.368</v>
      </c>
      <c r="B289" s="2">
        <v>5.815722839492451</v>
      </c>
      <c r="C289" s="12">
        <v>5040</v>
      </c>
      <c r="D289" s="1"/>
      <c r="E289" s="2">
        <v>12.368</v>
      </c>
      <c r="F289" s="2">
        <v>5.815722839492451</v>
      </c>
      <c r="G289" s="3">
        <v>-31.58</v>
      </c>
      <c r="H289" s="1"/>
      <c r="J289" s="13"/>
      <c r="K289" s="10"/>
      <c r="L289" s="9"/>
      <c r="M289" s="2"/>
      <c r="P289" s="13"/>
      <c r="Q289" s="10"/>
      <c r="R289" s="3"/>
      <c r="S289" s="2"/>
      <c r="U289" s="2"/>
      <c r="V289" s="2"/>
    </row>
    <row r="290" spans="1:22" ht="15">
      <c r="A290" s="2">
        <v>12.42</v>
      </c>
      <c r="B290" s="2">
        <v>5.844272658683499</v>
      </c>
      <c r="C290" s="12">
        <v>9440</v>
      </c>
      <c r="D290" s="1"/>
      <c r="E290" s="2">
        <v>12.42</v>
      </c>
      <c r="F290" s="2">
        <v>5.844272658683499</v>
      </c>
      <c r="G290" s="3">
        <v>-30.51</v>
      </c>
      <c r="H290" s="1"/>
      <c r="J290" s="13"/>
      <c r="K290" s="10"/>
      <c r="L290" s="9"/>
      <c r="M290" s="2"/>
      <c r="P290" s="13"/>
      <c r="Q290" s="10"/>
      <c r="R290" s="3"/>
      <c r="S290" s="2"/>
      <c r="U290" s="2"/>
      <c r="V290" s="2"/>
    </row>
    <row r="291" spans="1:22" ht="15">
      <c r="A291" s="2">
        <v>12.458</v>
      </c>
      <c r="B291" s="2">
        <v>5.865153072713858</v>
      </c>
      <c r="C291" s="12">
        <v>5440</v>
      </c>
      <c r="D291" s="1"/>
      <c r="E291" s="2">
        <v>12.458</v>
      </c>
      <c r="F291" s="2">
        <v>5.865153072713858</v>
      </c>
      <c r="G291" s="3">
        <v>-29.47</v>
      </c>
      <c r="H291" s="1"/>
      <c r="J291" s="13"/>
      <c r="K291" s="10"/>
      <c r="L291" s="9"/>
      <c r="M291" s="2"/>
      <c r="P291" s="13"/>
      <c r="Q291" s="10"/>
      <c r="R291" s="3"/>
      <c r="S291" s="2"/>
      <c r="U291" s="2"/>
      <c r="V291" s="2"/>
    </row>
    <row r="292" spans="1:22" ht="15">
      <c r="A292" s="2">
        <v>12.496</v>
      </c>
      <c r="B292" s="2">
        <v>5.8860479111158135</v>
      </c>
      <c r="C292" s="12">
        <v>7560</v>
      </c>
      <c r="D292" s="1"/>
      <c r="E292" s="2">
        <v>12.496</v>
      </c>
      <c r="F292" s="2">
        <v>5.8860479111158135</v>
      </c>
      <c r="G292" s="3">
        <v>-29.09</v>
      </c>
      <c r="H292" s="1"/>
      <c r="J292" s="13"/>
      <c r="K292" s="10"/>
      <c r="L292" s="9"/>
      <c r="M292" s="2"/>
      <c r="P292" s="13"/>
      <c r="Q292" s="10"/>
      <c r="R292" s="3"/>
      <c r="S292" s="2"/>
      <c r="U292" s="2"/>
      <c r="V292" s="2"/>
    </row>
    <row r="293" spans="1:22" ht="15">
      <c r="A293" s="2">
        <v>12.534</v>
      </c>
      <c r="B293" s="2">
        <v>5.906957171090302</v>
      </c>
      <c r="C293" s="12">
        <v>6920</v>
      </c>
      <c r="D293" s="1"/>
      <c r="E293" s="2">
        <v>12.534</v>
      </c>
      <c r="F293" s="2">
        <v>5.906957171090302</v>
      </c>
      <c r="G293" s="3">
        <v>-27.83</v>
      </c>
      <c r="H293" s="1"/>
      <c r="J293" s="13"/>
      <c r="K293" s="10"/>
      <c r="L293" s="9"/>
      <c r="M293" s="2"/>
      <c r="S293" s="2"/>
      <c r="U293" s="2"/>
      <c r="V293" s="2"/>
    </row>
    <row r="294" spans="1:22" ht="15">
      <c r="A294" s="2">
        <v>12.572</v>
      </c>
      <c r="B294" s="2">
        <v>5.927880849468383</v>
      </c>
      <c r="C294" s="12">
        <v>5180</v>
      </c>
      <c r="D294" s="1"/>
      <c r="E294" s="2">
        <v>12.572</v>
      </c>
      <c r="F294" s="2">
        <v>5.927880849468383</v>
      </c>
      <c r="G294" s="3">
        <v>-28.1</v>
      </c>
      <c r="H294" s="1"/>
      <c r="J294" s="13"/>
      <c r="K294" s="10"/>
      <c r="L294" s="9"/>
      <c r="M294" s="2"/>
      <c r="P294" s="13"/>
      <c r="Q294" s="10"/>
      <c r="R294" s="3"/>
      <c r="S294" s="2"/>
      <c r="U294" s="2"/>
      <c r="V294" s="2"/>
    </row>
    <row r="295" spans="1:22" ht="15">
      <c r="A295" s="2">
        <v>12.61</v>
      </c>
      <c r="B295" s="2">
        <v>5.948818942699681</v>
      </c>
      <c r="C295" s="12">
        <v>5440</v>
      </c>
      <c r="D295" s="1"/>
      <c r="E295" s="2">
        <v>12.61</v>
      </c>
      <c r="F295" s="2">
        <v>5.948818942699681</v>
      </c>
      <c r="G295" s="3">
        <v>-27.96</v>
      </c>
      <c r="H295" s="1"/>
      <c r="J295" s="13"/>
      <c r="K295" s="10"/>
      <c r="L295" s="9"/>
      <c r="M295" s="2"/>
      <c r="P295" s="13"/>
      <c r="Q295" s="10"/>
      <c r="R295" s="3"/>
      <c r="S295" s="2"/>
      <c r="U295" s="2"/>
      <c r="V295" s="2"/>
    </row>
    <row r="296" spans="1:22" ht="15">
      <c r="A296" s="2">
        <v>12.648</v>
      </c>
      <c r="B296" s="2">
        <v>5.969771446840835</v>
      </c>
      <c r="C296" s="12">
        <v>19200</v>
      </c>
      <c r="D296" s="1"/>
      <c r="E296" s="2">
        <v>12.648</v>
      </c>
      <c r="F296" s="2">
        <v>5.969771446840835</v>
      </c>
      <c r="G296" s="3">
        <v>-27.74</v>
      </c>
      <c r="H296" s="1"/>
      <c r="J296" s="13"/>
      <c r="K296" s="10"/>
      <c r="L296" s="9"/>
      <c r="M296" s="2"/>
      <c r="P296" s="13"/>
      <c r="Q296" s="10"/>
      <c r="R296" s="3"/>
      <c r="S296" s="2"/>
      <c r="U296" s="2"/>
      <c r="V296" s="2"/>
    </row>
    <row r="297" spans="1:19" ht="15">
      <c r="A297" s="2">
        <v>12.686</v>
      </c>
      <c r="B297" s="2">
        <v>5.990738357543944</v>
      </c>
      <c r="C297" s="12">
        <v>16620</v>
      </c>
      <c r="D297" s="1"/>
      <c r="E297" s="2">
        <v>12.686</v>
      </c>
      <c r="F297" s="2">
        <v>5.990738357543944</v>
      </c>
      <c r="G297" s="3">
        <v>-27.29</v>
      </c>
      <c r="H297" s="1"/>
      <c r="J297" s="13"/>
      <c r="K297" s="10"/>
      <c r="L297" s="9"/>
      <c r="M297" s="2"/>
      <c r="P297" s="13"/>
      <c r="Q297" s="10"/>
      <c r="R297" s="3"/>
      <c r="S297" s="2"/>
    </row>
    <row r="298" spans="1:22" ht="15">
      <c r="A298" s="2">
        <v>12.724</v>
      </c>
      <c r="B298" s="2">
        <v>6.0117196700450135</v>
      </c>
      <c r="C298" s="12">
        <v>25000</v>
      </c>
      <c r="D298" s="1"/>
      <c r="E298" s="2">
        <v>12.724</v>
      </c>
      <c r="F298" s="2">
        <v>6.0117196700450135</v>
      </c>
      <c r="G298" s="3">
        <v>-26.87</v>
      </c>
      <c r="H298" s="1"/>
      <c r="M298" s="2"/>
      <c r="P298" s="13"/>
      <c r="Q298" s="10"/>
      <c r="R298" s="3"/>
      <c r="S298" s="2"/>
      <c r="U298" s="2"/>
      <c r="V298" s="2"/>
    </row>
    <row r="299" spans="1:22" ht="15">
      <c r="A299" s="2">
        <v>12.764</v>
      </c>
      <c r="B299" s="2">
        <v>6.033820815193816</v>
      </c>
      <c r="C299" s="12">
        <v>20480</v>
      </c>
      <c r="D299" s="1"/>
      <c r="E299" s="2">
        <v>12.764</v>
      </c>
      <c r="F299" s="2">
        <v>6.033820815193816</v>
      </c>
      <c r="G299" s="3">
        <v>-33.43</v>
      </c>
      <c r="H299" s="1"/>
      <c r="J299" s="13"/>
      <c r="K299" s="10"/>
      <c r="L299" s="9"/>
      <c r="M299" s="2"/>
      <c r="P299" s="13"/>
      <c r="Q299" s="10"/>
      <c r="R299" s="3"/>
      <c r="S299" s="2"/>
      <c r="U299" s="2"/>
      <c r="V299" s="2"/>
    </row>
    <row r="300" spans="1:22" ht="15">
      <c r="A300" s="2">
        <v>12.814</v>
      </c>
      <c r="B300" s="2">
        <v>6.0614696691442225</v>
      </c>
      <c r="C300" s="12">
        <v>12120</v>
      </c>
      <c r="D300" s="1"/>
      <c r="E300" s="2">
        <v>12.814</v>
      </c>
      <c r="F300" s="2">
        <v>6.0614696691442225</v>
      </c>
      <c r="G300" s="3">
        <v>-32.76</v>
      </c>
      <c r="H300" s="1">
        <v>1982</v>
      </c>
      <c r="J300" s="13"/>
      <c r="K300" s="10"/>
      <c r="L300" s="9"/>
      <c r="M300" s="2"/>
      <c r="P300" s="13"/>
      <c r="Q300" s="10"/>
      <c r="R300" s="3"/>
      <c r="S300" s="2"/>
      <c r="U300" s="2"/>
      <c r="V300" s="2"/>
    </row>
    <row r="301" spans="1:22" ht="15">
      <c r="A301" s="2">
        <v>12.864</v>
      </c>
      <c r="B301" s="2">
        <v>6.089143423584866</v>
      </c>
      <c r="C301" s="12">
        <v>17940</v>
      </c>
      <c r="D301" s="1"/>
      <c r="E301" s="2">
        <v>12.864</v>
      </c>
      <c r="F301" s="2">
        <v>6.089143423584866</v>
      </c>
      <c r="G301" s="3">
        <v>-31.86</v>
      </c>
      <c r="H301" s="1"/>
      <c r="J301" s="13"/>
      <c r="K301" s="10"/>
      <c r="L301" s="9"/>
      <c r="M301" s="2"/>
      <c r="P301" s="13"/>
      <c r="Q301" s="10"/>
      <c r="R301" s="3"/>
      <c r="S301" s="2"/>
      <c r="U301" s="2"/>
      <c r="V301" s="2"/>
    </row>
    <row r="302" spans="1:22" ht="15">
      <c r="A302" s="2">
        <v>12.901</v>
      </c>
      <c r="B302" s="2">
        <v>6.109638023529476</v>
      </c>
      <c r="C302" s="12">
        <v>16060</v>
      </c>
      <c r="D302" s="1"/>
      <c r="E302" s="2">
        <v>12.901</v>
      </c>
      <c r="F302" s="2">
        <v>6.109638023529476</v>
      </c>
      <c r="G302" s="3">
        <v>-30.71</v>
      </c>
      <c r="H302" s="1"/>
      <c r="J302" s="13"/>
      <c r="K302" s="10"/>
      <c r="L302" s="9"/>
      <c r="M302" s="2"/>
      <c r="P302" s="13"/>
      <c r="Q302" s="10"/>
      <c r="R302" s="3"/>
      <c r="S302" s="2"/>
      <c r="U302" s="2"/>
      <c r="V302" s="2"/>
    </row>
    <row r="303" spans="1:22" ht="15">
      <c r="A303" s="2">
        <v>12.938</v>
      </c>
      <c r="B303" s="2">
        <v>6.130146243746426</v>
      </c>
      <c r="C303" s="12">
        <v>5180</v>
      </c>
      <c r="D303" s="1"/>
      <c r="E303" s="2">
        <v>12.938</v>
      </c>
      <c r="F303" s="2">
        <v>6.130146243746426</v>
      </c>
      <c r="G303" s="3">
        <v>-29.71</v>
      </c>
      <c r="H303" s="1"/>
      <c r="J303" s="13"/>
      <c r="K303" s="10"/>
      <c r="L303" s="9"/>
      <c r="M303" s="2"/>
      <c r="P303" s="13"/>
      <c r="Q303" s="10"/>
      <c r="R303" s="3"/>
      <c r="S303" s="2"/>
      <c r="U303" s="2"/>
      <c r="V303" s="2"/>
    </row>
    <row r="304" spans="1:22" ht="15">
      <c r="A304" s="2">
        <v>12.975</v>
      </c>
      <c r="B304" s="2">
        <v>6.150668077014939</v>
      </c>
      <c r="C304" s="12">
        <v>3240</v>
      </c>
      <c r="D304" s="1"/>
      <c r="E304" s="2">
        <v>12.975</v>
      </c>
      <c r="F304" s="2">
        <v>6.150668077014939</v>
      </c>
      <c r="G304" s="3">
        <v>-28.56</v>
      </c>
      <c r="H304" s="1"/>
      <c r="J304" s="13"/>
      <c r="K304" s="10"/>
      <c r="L304" s="9"/>
      <c r="M304" s="2"/>
      <c r="P304" s="13"/>
      <c r="Q304" s="10"/>
      <c r="R304" s="3"/>
      <c r="S304" s="2"/>
      <c r="U304" s="2"/>
      <c r="V304" s="2"/>
    </row>
    <row r="305" spans="1:22" ht="15">
      <c r="A305" s="2">
        <v>13.012</v>
      </c>
      <c r="B305" s="2">
        <v>6.171203515660999</v>
      </c>
      <c r="C305" s="12">
        <v>4440</v>
      </c>
      <c r="D305" s="1">
        <v>1982</v>
      </c>
      <c r="E305" s="2">
        <v>13.012</v>
      </c>
      <c r="F305" s="2">
        <v>6.171203515660999</v>
      </c>
      <c r="G305" s="3">
        <v>-27.89</v>
      </c>
      <c r="H305" s="1"/>
      <c r="J305" s="13"/>
      <c r="K305" s="10"/>
      <c r="L305" s="9"/>
      <c r="M305" s="2"/>
      <c r="P305" s="13"/>
      <c r="Q305" s="10"/>
      <c r="R305" s="3"/>
      <c r="S305" s="2"/>
      <c r="U305" s="2"/>
      <c r="V305" s="2"/>
    </row>
    <row r="306" spans="1:22" ht="15">
      <c r="A306" s="2">
        <v>13.049</v>
      </c>
      <c r="B306" s="2">
        <v>6.191752551547233</v>
      </c>
      <c r="C306" s="12">
        <v>8080</v>
      </c>
      <c r="D306" s="1"/>
      <c r="E306" s="2">
        <v>13.049</v>
      </c>
      <c r="F306" s="2">
        <v>6.191752551547233</v>
      </c>
      <c r="G306" s="3">
        <v>-27.86</v>
      </c>
      <c r="H306" s="1"/>
      <c r="J306" s="13"/>
      <c r="K306" s="10"/>
      <c r="L306" s="9"/>
      <c r="M306" s="2"/>
      <c r="P306" s="13"/>
      <c r="Q306" s="10"/>
      <c r="R306" s="3"/>
      <c r="S306" s="2"/>
      <c r="U306" s="2"/>
      <c r="V306" s="2"/>
    </row>
    <row r="307" spans="1:22" ht="15">
      <c r="A307" s="2">
        <v>13.086</v>
      </c>
      <c r="B307" s="2">
        <v>6.212315176062808</v>
      </c>
      <c r="C307" s="12">
        <v>5180</v>
      </c>
      <c r="D307" s="1"/>
      <c r="E307" s="2">
        <v>13.086</v>
      </c>
      <c r="F307" s="2">
        <v>6.212315176062808</v>
      </c>
      <c r="G307" s="3">
        <v>-27.86</v>
      </c>
      <c r="H307" s="1"/>
      <c r="J307" s="13"/>
      <c r="K307" s="10"/>
      <c r="L307" s="9"/>
      <c r="M307" s="2"/>
      <c r="P307" s="13"/>
      <c r="Q307" s="10"/>
      <c r="R307" s="3"/>
      <c r="S307" s="2"/>
      <c r="U307" s="2"/>
      <c r="V307" s="2"/>
    </row>
    <row r="308" spans="1:22" ht="15">
      <c r="A308" s="2">
        <v>13.123</v>
      </c>
      <c r="B308" s="2">
        <v>6.2328913801133154</v>
      </c>
      <c r="C308" s="12">
        <v>5100</v>
      </c>
      <c r="D308" s="1"/>
      <c r="E308" s="2">
        <v>13.123</v>
      </c>
      <c r="F308" s="2">
        <v>6.2328913801133154</v>
      </c>
      <c r="G308" s="3">
        <v>-27.82</v>
      </c>
      <c r="H308" s="1"/>
      <c r="J308" s="13"/>
      <c r="K308" s="10"/>
      <c r="L308" s="9"/>
      <c r="M308" s="2"/>
      <c r="P308" s="13"/>
      <c r="Q308" s="10"/>
      <c r="R308" s="3"/>
      <c r="S308" s="2"/>
      <c r="U308" s="2"/>
      <c r="V308" s="2"/>
    </row>
    <row r="309" spans="1:22" ht="15">
      <c r="A309" s="2">
        <v>13.16</v>
      </c>
      <c r="B309" s="2">
        <v>6.253481154110659</v>
      </c>
      <c r="C309" s="12">
        <v>2120</v>
      </c>
      <c r="D309" s="1"/>
      <c r="E309" s="2">
        <v>13.16</v>
      </c>
      <c r="F309" s="2">
        <v>6.253481154110659</v>
      </c>
      <c r="G309" s="3">
        <v>-28.56</v>
      </c>
      <c r="H309" s="1"/>
      <c r="J309" s="13"/>
      <c r="K309" s="10"/>
      <c r="L309" s="9"/>
      <c r="M309" s="2"/>
      <c r="P309" s="13"/>
      <c r="Q309" s="10"/>
      <c r="R309" s="3"/>
      <c r="S309" s="2"/>
      <c r="U309" s="2"/>
      <c r="V309" s="2"/>
    </row>
    <row r="310" spans="1:22" ht="15">
      <c r="A310" s="2">
        <v>13.197</v>
      </c>
      <c r="B310" s="2">
        <v>6.2740844879629485</v>
      </c>
      <c r="C310" s="12">
        <v>5580</v>
      </c>
      <c r="D310" s="1"/>
      <c r="E310" s="2">
        <v>13.197</v>
      </c>
      <c r="F310" s="2">
        <v>6.2740844879629485</v>
      </c>
      <c r="G310" s="3">
        <v>-32.03</v>
      </c>
      <c r="H310" s="1"/>
      <c r="J310" s="13"/>
      <c r="K310" s="10"/>
      <c r="L310" s="9"/>
      <c r="M310" s="2"/>
      <c r="P310" s="13"/>
      <c r="Q310" s="10"/>
      <c r="R310" s="3"/>
      <c r="S310" s="2"/>
      <c r="U310" s="2"/>
      <c r="V310" s="2"/>
    </row>
    <row r="311" spans="1:22" ht="15">
      <c r="A311" s="2">
        <v>13.234</v>
      </c>
      <c r="B311" s="2">
        <v>6.294701371064383</v>
      </c>
      <c r="C311" s="12">
        <v>4680</v>
      </c>
      <c r="D311" s="1"/>
      <c r="E311" s="2">
        <v>13.234</v>
      </c>
      <c r="F311" s="2">
        <v>6.294701371064383</v>
      </c>
      <c r="G311" s="3">
        <v>-32.52</v>
      </c>
      <c r="H311" s="1"/>
      <c r="J311" s="13"/>
      <c r="K311" s="10"/>
      <c r="L311" s="9"/>
      <c r="M311" s="2"/>
      <c r="P311" s="13"/>
      <c r="Q311" s="10"/>
      <c r="R311" s="3"/>
      <c r="S311" s="2"/>
      <c r="U311" s="2"/>
      <c r="V311" s="2"/>
    </row>
    <row r="312" spans="1:22" ht="15">
      <c r="A312" s="2">
        <v>13.271</v>
      </c>
      <c r="B312" s="2">
        <v>6.315331792285143</v>
      </c>
      <c r="C312" s="12">
        <v>4220</v>
      </c>
      <c r="D312" s="1"/>
      <c r="E312" s="2">
        <v>13.271</v>
      </c>
      <c r="F312" s="2">
        <v>6.315331792285143</v>
      </c>
      <c r="G312" s="3">
        <v>-32.69</v>
      </c>
      <c r="H312" s="1"/>
      <c r="J312" s="13"/>
      <c r="K312" s="10"/>
      <c r="L312" s="9"/>
      <c r="M312" s="2"/>
      <c r="P312" s="13"/>
      <c r="Q312" s="10"/>
      <c r="R312" s="3"/>
      <c r="S312" s="2"/>
      <c r="U312" s="2"/>
      <c r="V312" s="2"/>
    </row>
    <row r="313" spans="1:22" ht="15">
      <c r="A313" s="2">
        <v>13.308</v>
      </c>
      <c r="B313" s="2">
        <v>6.33597573996128</v>
      </c>
      <c r="C313" s="12">
        <v>5440</v>
      </c>
      <c r="D313" s="1"/>
      <c r="E313" s="2">
        <v>13.308</v>
      </c>
      <c r="F313" s="2">
        <v>6.33597573996128</v>
      </c>
      <c r="G313" s="3">
        <v>-32.31</v>
      </c>
      <c r="H313" s="1"/>
      <c r="J313" s="13"/>
      <c r="K313" s="10"/>
      <c r="L313" s="9"/>
      <c r="M313" s="2"/>
      <c r="P313" s="13"/>
      <c r="Q313" s="10"/>
      <c r="R313" s="3"/>
      <c r="S313" s="2"/>
      <c r="U313" s="2"/>
      <c r="V313" s="2"/>
    </row>
    <row r="314" spans="1:22" ht="15">
      <c r="A314" s="2">
        <v>13.348</v>
      </c>
      <c r="B314" s="2">
        <v>6.358308723239978</v>
      </c>
      <c r="C314" s="12">
        <v>6300</v>
      </c>
      <c r="D314" s="1"/>
      <c r="E314" s="2">
        <v>13.348</v>
      </c>
      <c r="F314" s="2">
        <v>6.358308723239978</v>
      </c>
      <c r="G314" s="3">
        <v>-31.18</v>
      </c>
      <c r="H314" s="1"/>
      <c r="J314" s="13"/>
      <c r="K314" s="10"/>
      <c r="L314" s="9"/>
      <c r="M314" s="2"/>
      <c r="P314" s="13"/>
      <c r="Q314" s="10"/>
      <c r="R314" s="3"/>
      <c r="S314" s="2"/>
      <c r="U314" s="2"/>
      <c r="V314" s="2"/>
    </row>
    <row r="315" spans="1:22" ht="15">
      <c r="A315" s="2">
        <v>13.398</v>
      </c>
      <c r="B315" s="2">
        <v>6.386247139291306</v>
      </c>
      <c r="C315" s="12">
        <v>10680</v>
      </c>
      <c r="D315" s="1"/>
      <c r="E315" s="2">
        <v>13.398</v>
      </c>
      <c r="F315" s="2">
        <v>6.386247139291306</v>
      </c>
      <c r="G315" s="3">
        <v>-26.9</v>
      </c>
      <c r="H315" s="1"/>
      <c r="J315" s="13"/>
      <c r="K315" s="10"/>
      <c r="L315" s="9"/>
      <c r="M315" s="2"/>
      <c r="P315" s="13"/>
      <c r="Q315" s="10"/>
      <c r="R315" s="3"/>
      <c r="S315" s="2"/>
      <c r="U315" s="2"/>
      <c r="V315" s="2"/>
    </row>
    <row r="316" spans="1:22" ht="15">
      <c r="A316" s="2">
        <v>13.453</v>
      </c>
      <c r="B316" s="2">
        <v>6.417007832651542</v>
      </c>
      <c r="C316" s="12">
        <v>18560</v>
      </c>
      <c r="D316" s="1"/>
      <c r="E316" s="2">
        <v>13.453</v>
      </c>
      <c r="F316" s="2">
        <v>6.417007832651542</v>
      </c>
      <c r="G316" s="3">
        <v>-27.72</v>
      </c>
      <c r="H316" s="1"/>
      <c r="J316" s="13"/>
      <c r="K316" s="10"/>
      <c r="L316" s="9"/>
      <c r="M316" s="2"/>
      <c r="P316" s="13"/>
      <c r="Q316" s="10"/>
      <c r="R316" s="3"/>
      <c r="S316" s="2"/>
      <c r="U316" s="2"/>
      <c r="V316" s="2"/>
    </row>
    <row r="317" spans="1:22" ht="15">
      <c r="A317" s="2">
        <v>13.498</v>
      </c>
      <c r="B317" s="2">
        <v>6.442197797849068</v>
      </c>
      <c r="C317" s="12">
        <v>19600</v>
      </c>
      <c r="D317" s="1"/>
      <c r="E317" s="2">
        <v>13.498</v>
      </c>
      <c r="F317" s="2">
        <v>6.442197797849068</v>
      </c>
      <c r="G317" s="3">
        <v>-29.7</v>
      </c>
      <c r="H317" s="1"/>
      <c r="J317" s="13"/>
      <c r="K317" s="10"/>
      <c r="L317" s="9"/>
      <c r="M317" s="2"/>
      <c r="P317" s="13"/>
      <c r="Q317" s="10"/>
      <c r="R317" s="3"/>
      <c r="S317" s="2"/>
      <c r="U317" s="2"/>
      <c r="V317" s="2"/>
    </row>
    <row r="318" spans="1:19" ht="15">
      <c r="A318" s="2">
        <v>13.543</v>
      </c>
      <c r="B318" s="2">
        <v>6.467407647085857</v>
      </c>
      <c r="C318" s="12">
        <v>6460</v>
      </c>
      <c r="D318" s="1"/>
      <c r="E318" s="2">
        <v>13.543</v>
      </c>
      <c r="F318" s="2">
        <v>6.467407647085857</v>
      </c>
      <c r="G318" s="3">
        <v>-30.97</v>
      </c>
      <c r="H318" s="1"/>
      <c r="J318" s="13"/>
      <c r="K318" s="10"/>
      <c r="L318" s="9"/>
      <c r="M318" s="2"/>
      <c r="S318" s="2"/>
    </row>
    <row r="319" spans="1:22" ht="15">
      <c r="A319" s="2">
        <v>13.588</v>
      </c>
      <c r="B319" s="2">
        <v>6.4926373518745875</v>
      </c>
      <c r="C319" s="12">
        <v>4380</v>
      </c>
      <c r="D319" s="1"/>
      <c r="E319" s="2">
        <v>13.588</v>
      </c>
      <c r="F319" s="2">
        <v>6.4926373518745875</v>
      </c>
      <c r="G319" s="3">
        <v>-31.68</v>
      </c>
      <c r="H319" s="1"/>
      <c r="J319" s="13"/>
      <c r="K319" s="10"/>
      <c r="L319" s="9"/>
      <c r="M319" s="2"/>
      <c r="P319" s="13"/>
      <c r="Q319" s="10"/>
      <c r="R319" s="3"/>
      <c r="S319" s="2"/>
      <c r="U319" s="2"/>
      <c r="V319" s="2"/>
    </row>
    <row r="320" spans="1:22" ht="15">
      <c r="A320" s="2">
        <v>13.643</v>
      </c>
      <c r="B320" s="2">
        <v>6.523500579208489</v>
      </c>
      <c r="C320" s="12">
        <v>7400</v>
      </c>
      <c r="D320" s="1"/>
      <c r="E320" s="2">
        <v>13.643</v>
      </c>
      <c r="F320" s="2">
        <v>6.523500579208489</v>
      </c>
      <c r="G320" s="3">
        <v>-32.04</v>
      </c>
      <c r="H320" s="1"/>
      <c r="J320" s="13"/>
      <c r="K320" s="10"/>
      <c r="L320" s="9"/>
      <c r="M320" s="2"/>
      <c r="P320" s="13"/>
      <c r="Q320" s="10"/>
      <c r="R320" s="3"/>
      <c r="S320" s="2"/>
      <c r="U320" s="2"/>
      <c r="V320" s="2"/>
    </row>
    <row r="321" spans="1:22" ht="15">
      <c r="A321" s="2">
        <v>13.698</v>
      </c>
      <c r="B321" s="2">
        <v>6.554393365397676</v>
      </c>
      <c r="C321" s="12">
        <v>5700</v>
      </c>
      <c r="D321" s="1"/>
      <c r="E321" s="2">
        <v>13.698</v>
      </c>
      <c r="F321" s="2">
        <v>6.554393365397676</v>
      </c>
      <c r="G321" s="3">
        <v>-31.2</v>
      </c>
      <c r="H321" s="1">
        <v>1981</v>
      </c>
      <c r="J321" s="13"/>
      <c r="K321" s="10"/>
      <c r="L321" s="9"/>
      <c r="M321" s="2"/>
      <c r="P321" s="13"/>
      <c r="Q321" s="10"/>
      <c r="R321" s="3"/>
      <c r="S321" s="2"/>
      <c r="U321" s="2"/>
      <c r="V321" s="2"/>
    </row>
    <row r="322" spans="1:22" ht="15">
      <c r="A322" s="2">
        <v>13.738</v>
      </c>
      <c r="B322" s="2">
        <v>6.576879376865403</v>
      </c>
      <c r="C322" s="12">
        <v>2160</v>
      </c>
      <c r="D322" s="1"/>
      <c r="E322" s="2">
        <v>13.738</v>
      </c>
      <c r="F322" s="2">
        <v>6.576879376865403</v>
      </c>
      <c r="G322" s="3">
        <v>-29.76</v>
      </c>
      <c r="H322" s="1"/>
      <c r="J322" s="13"/>
      <c r="K322" s="10"/>
      <c r="L322" s="9"/>
      <c r="M322" s="2"/>
      <c r="P322" s="13"/>
      <c r="Q322" s="10"/>
      <c r="R322" s="3"/>
      <c r="S322" s="2"/>
      <c r="U322" s="2"/>
      <c r="V322" s="2"/>
    </row>
    <row r="323" spans="1:22" ht="15">
      <c r="A323" s="2">
        <v>13.778</v>
      </c>
      <c r="B323" s="2">
        <v>6.599380966513667</v>
      </c>
      <c r="C323" s="12">
        <v>5420</v>
      </c>
      <c r="D323" s="1">
        <v>1981</v>
      </c>
      <c r="E323" s="2">
        <v>13.778</v>
      </c>
      <c r="F323" s="2">
        <v>6.599380966513667</v>
      </c>
      <c r="G323" s="3">
        <v>-29.25</v>
      </c>
      <c r="H323" s="1"/>
      <c r="J323" s="13"/>
      <c r="K323" s="10"/>
      <c r="L323" s="9"/>
      <c r="M323" s="2"/>
      <c r="P323" s="13"/>
      <c r="Q323" s="10"/>
      <c r="R323" s="3"/>
      <c r="S323" s="2"/>
      <c r="U323" s="2"/>
      <c r="V323" s="2"/>
    </row>
    <row r="324" spans="1:22" ht="15">
      <c r="A324" s="2">
        <v>13.818</v>
      </c>
      <c r="B324" s="2">
        <v>6.6218981091051266</v>
      </c>
      <c r="C324" s="12">
        <v>3960</v>
      </c>
      <c r="D324" s="1"/>
      <c r="E324" s="2">
        <v>13.818</v>
      </c>
      <c r="F324" s="2">
        <v>6.6218981091051266</v>
      </c>
      <c r="G324" s="3">
        <v>-28.39</v>
      </c>
      <c r="H324" s="1"/>
      <c r="J324" s="13"/>
      <c r="K324" s="10"/>
      <c r="L324" s="9"/>
      <c r="M324" s="2"/>
      <c r="P324" s="13"/>
      <c r="Q324" s="10"/>
      <c r="R324" s="3"/>
      <c r="S324" s="2"/>
      <c r="U324" s="2"/>
      <c r="V324" s="2"/>
    </row>
    <row r="325" spans="1:22" ht="15">
      <c r="A325" s="2">
        <v>13.858</v>
      </c>
      <c r="B325" s="2">
        <v>6.644430778469783</v>
      </c>
      <c r="C325" s="12">
        <v>5120</v>
      </c>
      <c r="D325" s="1"/>
      <c r="E325" s="2">
        <v>13.858</v>
      </c>
      <c r="F325" s="2">
        <v>6.644430778469783</v>
      </c>
      <c r="G325" s="3">
        <v>-27.66</v>
      </c>
      <c r="H325" s="1"/>
      <c r="J325" s="13"/>
      <c r="K325" s="10"/>
      <c r="L325" s="9"/>
      <c r="M325" s="2"/>
      <c r="P325" s="13"/>
      <c r="Q325" s="10"/>
      <c r="R325" s="3"/>
      <c r="S325" s="2"/>
      <c r="U325" s="2"/>
      <c r="V325" s="2"/>
    </row>
    <row r="326" spans="1:22" ht="15">
      <c r="A326" s="2">
        <v>13.898</v>
      </c>
      <c r="B326" s="2">
        <v>6.666978947490055</v>
      </c>
      <c r="C326" s="12">
        <v>3280</v>
      </c>
      <c r="D326" s="1"/>
      <c r="E326" s="2">
        <v>13.898</v>
      </c>
      <c r="F326" s="2">
        <v>6.666978947490055</v>
      </c>
      <c r="G326" s="3">
        <v>-26.72</v>
      </c>
      <c r="H326" s="1"/>
      <c r="M326" s="2"/>
      <c r="P326" s="13"/>
      <c r="Q326" s="10"/>
      <c r="R326" s="3"/>
      <c r="S326" s="2"/>
      <c r="U326" s="2"/>
      <c r="V326" s="2"/>
    </row>
    <row r="327" spans="1:22" ht="15">
      <c r="A327" s="2">
        <v>13.938</v>
      </c>
      <c r="B327" s="2">
        <v>6.689542588085844</v>
      </c>
      <c r="C327" s="12">
        <v>5700</v>
      </c>
      <c r="D327" s="1"/>
      <c r="E327" s="2">
        <v>13.938</v>
      </c>
      <c r="F327" s="2">
        <v>6.689542588085844</v>
      </c>
      <c r="G327" s="3">
        <v>-25.75</v>
      </c>
      <c r="H327" s="1"/>
      <c r="J327" s="13"/>
      <c r="K327" s="10"/>
      <c r="L327" s="9"/>
      <c r="M327" s="2"/>
      <c r="P327" s="13"/>
      <c r="Q327" s="10"/>
      <c r="R327" s="3"/>
      <c r="S327" s="2"/>
      <c r="U327" s="2"/>
      <c r="V327" s="2"/>
    </row>
    <row r="328" spans="1:22" ht="15">
      <c r="A328" s="2">
        <v>13.978</v>
      </c>
      <c r="B328" s="2">
        <v>6.712121671199607</v>
      </c>
      <c r="C328" s="12">
        <v>9680</v>
      </c>
      <c r="D328" s="1"/>
      <c r="E328" s="2">
        <v>13.978</v>
      </c>
      <c r="F328" s="2">
        <v>6.712121671199607</v>
      </c>
      <c r="G328" s="3">
        <v>-25.46</v>
      </c>
      <c r="H328" s="1"/>
      <c r="J328" s="13"/>
      <c r="K328" s="10"/>
      <c r="L328" s="9"/>
      <c r="M328" s="2"/>
      <c r="P328" s="13"/>
      <c r="Q328" s="10"/>
      <c r="R328" s="3"/>
      <c r="S328" s="2"/>
      <c r="U328" s="2"/>
      <c r="V328" s="2"/>
    </row>
    <row r="329" spans="1:22" ht="15">
      <c r="A329" s="2">
        <v>14.018</v>
      </c>
      <c r="B329" s="2">
        <v>6.7347161667814195</v>
      </c>
      <c r="C329" s="12">
        <v>31720</v>
      </c>
      <c r="D329" s="1"/>
      <c r="E329" s="2">
        <v>14.018</v>
      </c>
      <c r="F329" s="2">
        <v>6.7347161667814195</v>
      </c>
      <c r="G329" s="3">
        <v>-26.22</v>
      </c>
      <c r="H329" s="1"/>
      <c r="J329" s="13"/>
      <c r="K329" s="10"/>
      <c r="L329" s="9"/>
      <c r="M329" s="2"/>
      <c r="P329" s="13"/>
      <c r="Q329" s="10"/>
      <c r="R329" s="3"/>
      <c r="S329" s="2"/>
      <c r="U329" s="2"/>
      <c r="V329" s="2"/>
    </row>
    <row r="330" spans="1:22" ht="15">
      <c r="A330" s="2">
        <v>14.058</v>
      </c>
      <c r="B330" s="2">
        <v>6.757326043774052</v>
      </c>
      <c r="C330" s="12">
        <v>18120</v>
      </c>
      <c r="D330" s="1"/>
      <c r="E330" s="2">
        <v>14.058</v>
      </c>
      <c r="F330" s="2">
        <v>6.757326043774052</v>
      </c>
      <c r="G330" s="3">
        <v>-27.39</v>
      </c>
      <c r="H330" s="1"/>
      <c r="J330" s="13"/>
      <c r="K330" s="10"/>
      <c r="L330" s="9"/>
      <c r="M330" s="2"/>
      <c r="P330" s="13"/>
      <c r="Q330" s="10"/>
      <c r="R330" s="3"/>
      <c r="S330" s="2"/>
      <c r="U330" s="2"/>
      <c r="V330" s="2"/>
    </row>
    <row r="331" spans="1:22" ht="15">
      <c r="A331" s="2">
        <v>14.098</v>
      </c>
      <c r="B331" s="2">
        <v>6.7799512700980324</v>
      </c>
      <c r="C331" s="12">
        <v>16580</v>
      </c>
      <c r="D331" s="1"/>
      <c r="E331" s="2">
        <v>14.098</v>
      </c>
      <c r="F331" s="2">
        <v>6.7799512700980324</v>
      </c>
      <c r="G331" s="3">
        <v>-28.86</v>
      </c>
      <c r="H331" s="1"/>
      <c r="J331" s="13"/>
      <c r="K331" s="10"/>
      <c r="L331" s="9"/>
      <c r="M331" s="2"/>
      <c r="P331" s="13"/>
      <c r="Q331" s="10"/>
      <c r="R331" s="3"/>
      <c r="S331" s="2"/>
      <c r="U331" s="2"/>
      <c r="V331" s="2"/>
    </row>
    <row r="332" spans="1:22" ht="15">
      <c r="A332" s="2">
        <v>14.138</v>
      </c>
      <c r="B332" s="2">
        <v>6.80259181263672</v>
      </c>
      <c r="C332" s="12">
        <v>4920</v>
      </c>
      <c r="D332" s="1"/>
      <c r="E332" s="2">
        <v>14.138</v>
      </c>
      <c r="F332" s="2">
        <v>6.80259181263672</v>
      </c>
      <c r="G332" s="3">
        <v>-30.58</v>
      </c>
      <c r="H332" s="1"/>
      <c r="J332" s="13"/>
      <c r="K332" s="10"/>
      <c r="L332" s="9"/>
      <c r="M332" s="2"/>
      <c r="P332" s="13"/>
      <c r="Q332" s="10"/>
      <c r="R332" s="3"/>
      <c r="S332" s="2"/>
      <c r="U332" s="2"/>
      <c r="V332" s="2"/>
    </row>
    <row r="333" spans="1:19" ht="15">
      <c r="A333" s="2">
        <v>14.178</v>
      </c>
      <c r="B333" s="2">
        <v>6.825247637221371</v>
      </c>
      <c r="C333" s="12">
        <v>3600</v>
      </c>
      <c r="D333" s="1"/>
      <c r="E333" s="2">
        <v>14.178</v>
      </c>
      <c r="F333" s="2">
        <v>6.825247637221371</v>
      </c>
      <c r="G333" s="3">
        <v>-31.61</v>
      </c>
      <c r="H333" s="1"/>
      <c r="J333" s="13"/>
      <c r="K333" s="10"/>
      <c r="L333" s="9"/>
      <c r="M333" s="2"/>
      <c r="P333" s="13"/>
      <c r="Q333" s="10"/>
      <c r="R333" s="3"/>
      <c r="S333" s="2"/>
    </row>
    <row r="334" spans="1:22" ht="15">
      <c r="A334" s="2">
        <v>14.218</v>
      </c>
      <c r="B334" s="2">
        <v>6.847918708616207</v>
      </c>
      <c r="C334" s="12">
        <v>4440</v>
      </c>
      <c r="D334" s="1"/>
      <c r="E334" s="2">
        <v>14.218</v>
      </c>
      <c r="F334" s="2">
        <v>6.847918708616207</v>
      </c>
      <c r="G334" s="3">
        <v>-32.34</v>
      </c>
      <c r="H334" s="1"/>
      <c r="J334" s="13"/>
      <c r="K334" s="10"/>
      <c r="L334" s="9"/>
      <c r="M334" s="2"/>
      <c r="P334" s="13"/>
      <c r="Q334" s="10"/>
      <c r="R334" s="3"/>
      <c r="S334" s="2"/>
      <c r="U334" s="2"/>
      <c r="V334" s="2"/>
    </row>
    <row r="335" spans="1:22" ht="15">
      <c r="A335" s="2">
        <v>14.258</v>
      </c>
      <c r="B335" s="2">
        <v>6.870604990503491</v>
      </c>
      <c r="C335" s="12">
        <v>4360</v>
      </c>
      <c r="D335" s="1"/>
      <c r="E335" s="2">
        <v>14.258</v>
      </c>
      <c r="F335" s="2">
        <v>6.870604990503491</v>
      </c>
      <c r="G335" s="3">
        <v>-32.82</v>
      </c>
      <c r="H335" s="1"/>
      <c r="J335" s="13"/>
      <c r="K335" s="10"/>
      <c r="L335" s="9"/>
      <c r="M335" s="2"/>
      <c r="P335" s="13"/>
      <c r="Q335" s="10"/>
      <c r="R335" s="3"/>
      <c r="S335" s="2"/>
      <c r="U335" s="2"/>
      <c r="V335" s="2"/>
    </row>
    <row r="336" spans="1:22" ht="15">
      <c r="A336" s="2">
        <v>14.298</v>
      </c>
      <c r="B336" s="2">
        <v>6.8933064454685855</v>
      </c>
      <c r="C336" s="12">
        <v>3620</v>
      </c>
      <c r="D336" s="1"/>
      <c r="E336" s="2">
        <v>14.298</v>
      </c>
      <c r="F336" s="2">
        <v>6.8933064454685855</v>
      </c>
      <c r="G336" s="3">
        <v>-32.57</v>
      </c>
      <c r="H336" s="1">
        <v>1980</v>
      </c>
      <c r="J336" s="13"/>
      <c r="K336" s="10"/>
      <c r="L336" s="9"/>
      <c r="M336" s="2"/>
      <c r="P336" s="13"/>
      <c r="Q336" s="10"/>
      <c r="R336" s="3"/>
      <c r="S336" s="2"/>
      <c r="U336" s="2"/>
      <c r="V336" s="2"/>
    </row>
    <row r="337" spans="1:22" ht="15">
      <c r="A337" s="2">
        <v>14.338</v>
      </c>
      <c r="B337" s="2">
        <v>6.91602303498503</v>
      </c>
      <c r="C337" s="12">
        <v>3660</v>
      </c>
      <c r="D337" s="1"/>
      <c r="E337" s="2">
        <v>14.338</v>
      </c>
      <c r="F337" s="2">
        <v>6.91602303498503</v>
      </c>
      <c r="G337" s="3">
        <v>-32.33</v>
      </c>
      <c r="H337" s="1"/>
      <c r="J337" s="13"/>
      <c r="K337" s="10"/>
      <c r="L337" s="9"/>
      <c r="M337" s="2"/>
      <c r="P337" s="13"/>
      <c r="Q337" s="10"/>
      <c r="R337" s="3"/>
      <c r="S337" s="2"/>
      <c r="U337" s="2"/>
      <c r="V337" s="2"/>
    </row>
    <row r="338" spans="1:22" ht="15">
      <c r="A338" s="2">
        <v>14.378</v>
      </c>
      <c r="B338" s="2">
        <v>6.938754719399607</v>
      </c>
      <c r="C338" s="12">
        <v>6160</v>
      </c>
      <c r="D338" s="1">
        <v>1980</v>
      </c>
      <c r="E338" s="2">
        <v>14.378</v>
      </c>
      <c r="F338" s="2">
        <v>6.938754719399607</v>
      </c>
      <c r="G338" s="3">
        <v>-31.95</v>
      </c>
      <c r="H338" s="1"/>
      <c r="J338" s="13"/>
      <c r="K338" s="10"/>
      <c r="L338" s="9"/>
      <c r="M338" s="2"/>
      <c r="P338" s="13"/>
      <c r="Q338" s="10"/>
      <c r="R338" s="3"/>
      <c r="S338" s="2"/>
      <c r="U338" s="2"/>
      <c r="V338" s="2"/>
    </row>
    <row r="339" spans="1:22" ht="15">
      <c r="A339" s="2">
        <v>14.418</v>
      </c>
      <c r="B339" s="2">
        <v>6.96150145791741</v>
      </c>
      <c r="C339" s="12">
        <v>6900</v>
      </c>
      <c r="D339" s="1"/>
      <c r="E339" s="2">
        <v>14.418</v>
      </c>
      <c r="F339" s="2">
        <v>6.96150145791741</v>
      </c>
      <c r="G339" s="3">
        <v>-31.05</v>
      </c>
      <c r="H339" s="1"/>
      <c r="J339" s="13"/>
      <c r="K339" s="10"/>
      <c r="L339" s="9"/>
      <c r="M339" s="2"/>
      <c r="S339" s="2"/>
      <c r="U339" s="2"/>
      <c r="V339" s="2"/>
    </row>
    <row r="340" spans="1:22" ht="15">
      <c r="A340" s="2">
        <v>14.473</v>
      </c>
      <c r="B340" s="2">
        <v>6.992802728856134</v>
      </c>
      <c r="C340" s="12">
        <v>8520</v>
      </c>
      <c r="D340" s="1"/>
      <c r="E340" s="2">
        <v>14.473</v>
      </c>
      <c r="F340" s="2">
        <v>6.992802728856134</v>
      </c>
      <c r="G340" s="3">
        <v>-30.01</v>
      </c>
      <c r="H340" s="1"/>
      <c r="J340" s="13"/>
      <c r="K340" s="10"/>
      <c r="L340" s="9"/>
      <c r="M340" s="2"/>
      <c r="P340" s="13"/>
      <c r="Q340" s="10"/>
      <c r="R340" s="3"/>
      <c r="S340" s="2"/>
      <c r="U340" s="2"/>
      <c r="V340" s="2"/>
    </row>
    <row r="341" spans="1:22" ht="15">
      <c r="A341" s="2">
        <v>14.523</v>
      </c>
      <c r="B341" s="2">
        <v>7.021282963445012</v>
      </c>
      <c r="C341" s="12">
        <v>5820</v>
      </c>
      <c r="D341" s="1"/>
      <c r="E341" s="2">
        <v>14.523</v>
      </c>
      <c r="F341" s="2">
        <v>7.021282963445012</v>
      </c>
      <c r="G341" s="3">
        <v>-28.95</v>
      </c>
      <c r="H341" s="1"/>
      <c r="J341" s="13"/>
      <c r="K341" s="10"/>
      <c r="L341" s="9"/>
      <c r="M341" s="2"/>
      <c r="P341" s="13"/>
      <c r="Q341" s="10"/>
      <c r="R341" s="3"/>
      <c r="S341" s="2"/>
      <c r="U341" s="2"/>
      <c r="V341" s="2"/>
    </row>
    <row r="342" spans="1:22" ht="15">
      <c r="A342" s="2">
        <v>14.564</v>
      </c>
      <c r="B342" s="2">
        <v>7.044654127073614</v>
      </c>
      <c r="C342" s="12">
        <v>5020</v>
      </c>
      <c r="D342" s="1"/>
      <c r="E342" s="2">
        <v>14.564</v>
      </c>
      <c r="F342" s="2">
        <v>7.044654127073614</v>
      </c>
      <c r="G342" s="3">
        <v>-28.15</v>
      </c>
      <c r="H342" s="1"/>
      <c r="J342" s="13"/>
      <c r="K342" s="10"/>
      <c r="L342" s="9"/>
      <c r="M342" s="2"/>
      <c r="P342" s="13"/>
      <c r="Q342" s="10"/>
      <c r="R342" s="3"/>
      <c r="S342" s="2"/>
      <c r="U342" s="2"/>
      <c r="V342" s="2"/>
    </row>
    <row r="343" spans="1:22" ht="15">
      <c r="A343" s="2">
        <v>14.605</v>
      </c>
      <c r="B343" s="2">
        <v>7.068040891403489</v>
      </c>
      <c r="C343" s="12">
        <v>5680</v>
      </c>
      <c r="D343" s="1"/>
      <c r="E343" s="2">
        <v>14.605</v>
      </c>
      <c r="F343" s="2">
        <v>7.068040891403489</v>
      </c>
      <c r="G343" s="3">
        <v>-26.76</v>
      </c>
      <c r="H343" s="1"/>
      <c r="M343" s="2"/>
      <c r="P343" s="13"/>
      <c r="Q343" s="10"/>
      <c r="R343" s="3"/>
      <c r="S343" s="2"/>
      <c r="U343" s="2"/>
      <c r="V343" s="2"/>
    </row>
    <row r="344" spans="1:22" ht="15">
      <c r="A344" s="2">
        <v>14.646</v>
      </c>
      <c r="B344" s="2">
        <v>7.091443205237723</v>
      </c>
      <c r="C344" s="12">
        <v>15800</v>
      </c>
      <c r="D344" s="1"/>
      <c r="E344" s="2">
        <v>14.646</v>
      </c>
      <c r="F344" s="2">
        <v>7.091443205237723</v>
      </c>
      <c r="G344" s="3">
        <v>-25.55</v>
      </c>
      <c r="H344" s="1"/>
      <c r="J344" s="13"/>
      <c r="K344" s="10"/>
      <c r="L344" s="9"/>
      <c r="M344" s="2"/>
      <c r="P344" s="13"/>
      <c r="Q344" s="10"/>
      <c r="R344" s="3"/>
      <c r="S344" s="2"/>
      <c r="U344" s="2"/>
      <c r="V344" s="2"/>
    </row>
    <row r="345" spans="1:22" ht="15">
      <c r="A345" s="2">
        <v>14.687</v>
      </c>
      <c r="B345" s="2">
        <v>7.114861016009184</v>
      </c>
      <c r="C345" s="12">
        <v>17640</v>
      </c>
      <c r="D345" s="1"/>
      <c r="E345" s="2">
        <v>14.687</v>
      </c>
      <c r="F345" s="2">
        <v>7.114861016009184</v>
      </c>
      <c r="G345" s="3">
        <v>-24.26</v>
      </c>
      <c r="H345" s="1"/>
      <c r="J345" s="13"/>
      <c r="K345" s="10"/>
      <c r="L345" s="9"/>
      <c r="M345" s="2"/>
      <c r="P345" s="13"/>
      <c r="Q345" s="10"/>
      <c r="R345" s="3"/>
      <c r="S345" s="2"/>
      <c r="U345" s="2"/>
      <c r="V345" s="2"/>
    </row>
    <row r="346" spans="1:22" ht="15">
      <c r="A346" s="2">
        <v>14.728</v>
      </c>
      <c r="B346" s="2">
        <v>7.138294269763625</v>
      </c>
      <c r="C346" s="12">
        <v>20180</v>
      </c>
      <c r="D346" s="1"/>
      <c r="E346" s="2">
        <v>14.728</v>
      </c>
      <c r="F346" s="2">
        <v>7.138294269763625</v>
      </c>
      <c r="G346" s="3">
        <v>-24.46</v>
      </c>
      <c r="H346" s="1"/>
      <c r="J346" s="13"/>
      <c r="K346" s="10"/>
      <c r="L346" s="9"/>
      <c r="M346" s="2"/>
      <c r="P346" s="13"/>
      <c r="Q346" s="10"/>
      <c r="R346" s="3"/>
      <c r="S346" s="2"/>
      <c r="U346" s="2"/>
      <c r="V346" s="2"/>
    </row>
    <row r="347" spans="1:22" ht="15">
      <c r="A347" s="2">
        <v>14.769</v>
      </c>
      <c r="B347" s="2">
        <v>7.1617429111427935</v>
      </c>
      <c r="C347" s="12">
        <v>19640</v>
      </c>
      <c r="D347" s="1"/>
      <c r="E347" s="2">
        <v>14.769</v>
      </c>
      <c r="F347" s="2">
        <v>7.1617429111427935</v>
      </c>
      <c r="G347" s="3">
        <v>-24.96</v>
      </c>
      <c r="H347" s="1"/>
      <c r="J347" s="13"/>
      <c r="K347" s="10"/>
      <c r="L347" s="9"/>
      <c r="M347" s="2"/>
      <c r="P347" s="13"/>
      <c r="Q347" s="10"/>
      <c r="R347" s="3"/>
      <c r="S347" s="2"/>
      <c r="U347" s="2"/>
      <c r="V347" s="2"/>
    </row>
    <row r="348" spans="1:22" ht="15">
      <c r="A348" s="2">
        <v>14.81</v>
      </c>
      <c r="B348" s="2">
        <v>7.185206883367536</v>
      </c>
      <c r="C348" s="12">
        <v>20860</v>
      </c>
      <c r="D348" s="1"/>
      <c r="E348" s="2">
        <v>14.81</v>
      </c>
      <c r="F348" s="2">
        <v>7.185206883367536</v>
      </c>
      <c r="G348" s="3">
        <v>-26.33</v>
      </c>
      <c r="H348" s="1"/>
      <c r="J348" s="13"/>
      <c r="K348" s="10"/>
      <c r="L348" s="9"/>
      <c r="M348" s="2"/>
      <c r="P348" s="13"/>
      <c r="Q348" s="10"/>
      <c r="R348" s="3"/>
      <c r="S348" s="2"/>
      <c r="U348" s="2"/>
      <c r="V348" s="2"/>
    </row>
    <row r="349" spans="1:22" ht="15">
      <c r="A349" s="2">
        <v>14.851</v>
      </c>
      <c r="B349" s="2">
        <v>7.208686128220908</v>
      </c>
      <c r="C349" s="12">
        <v>22860</v>
      </c>
      <c r="D349" s="1"/>
      <c r="E349" s="2">
        <v>14.851</v>
      </c>
      <c r="F349" s="2">
        <v>7.208686128220908</v>
      </c>
      <c r="G349" s="3">
        <v>-27.97</v>
      </c>
      <c r="H349" s="1"/>
      <c r="J349" s="13"/>
      <c r="K349" s="10"/>
      <c r="L349" s="9"/>
      <c r="M349" s="2"/>
      <c r="P349" s="13"/>
      <c r="Q349" s="10"/>
      <c r="R349" s="3"/>
      <c r="S349" s="2"/>
      <c r="U349" s="2"/>
      <c r="V349" s="2"/>
    </row>
    <row r="350" spans="1:22" ht="15">
      <c r="A350" s="2">
        <v>14.892</v>
      </c>
      <c r="B350" s="2">
        <v>7.232180586031276</v>
      </c>
      <c r="C350" s="12">
        <v>28140</v>
      </c>
      <c r="D350" s="1"/>
      <c r="E350" s="2">
        <v>14.892</v>
      </c>
      <c r="F350" s="2">
        <v>7.232180586031276</v>
      </c>
      <c r="G350" s="3">
        <v>-29.51</v>
      </c>
      <c r="H350" s="1"/>
      <c r="J350" s="13"/>
      <c r="K350" s="10"/>
      <c r="L350" s="9"/>
      <c r="M350" s="2"/>
      <c r="P350" s="13"/>
      <c r="Q350" s="10"/>
      <c r="R350" s="3"/>
      <c r="S350" s="2"/>
      <c r="U350" s="2"/>
      <c r="V350" s="2"/>
    </row>
    <row r="351" spans="1:19" ht="15">
      <c r="A351" s="2">
        <v>14.933</v>
      </c>
      <c r="B351" s="2">
        <v>7.255690195655429</v>
      </c>
      <c r="C351" s="12">
        <v>8420</v>
      </c>
      <c r="D351" s="1"/>
      <c r="E351" s="2">
        <v>14.933</v>
      </c>
      <c r="F351" s="2">
        <v>7.255690195655429</v>
      </c>
      <c r="G351" s="3">
        <v>-30.4</v>
      </c>
      <c r="H351" s="1"/>
      <c r="J351" s="13"/>
      <c r="K351" s="10"/>
      <c r="L351" s="9"/>
      <c r="M351" s="2"/>
      <c r="P351" s="13"/>
      <c r="Q351" s="10"/>
      <c r="R351" s="3"/>
      <c r="S351" s="2"/>
    </row>
    <row r="352" spans="1:22" ht="15">
      <c r="A352" s="2">
        <v>14.974</v>
      </c>
      <c r="B352" s="2">
        <v>7.279214894461686</v>
      </c>
      <c r="C352" s="12">
        <v>4240</v>
      </c>
      <c r="D352" s="1"/>
      <c r="E352" s="2">
        <v>14.974</v>
      </c>
      <c r="F352" s="2">
        <v>7.279214894461686</v>
      </c>
      <c r="G352" s="3">
        <v>-30.82</v>
      </c>
      <c r="H352" s="1"/>
      <c r="J352" s="13"/>
      <c r="K352" s="10"/>
      <c r="L352" s="9"/>
      <c r="M352" s="2"/>
      <c r="P352" s="13"/>
      <c r="Q352" s="10"/>
      <c r="R352" s="3"/>
      <c r="S352" s="2"/>
      <c r="U352" s="2"/>
      <c r="V352" s="2"/>
    </row>
    <row r="353" spans="1:22" ht="15">
      <c r="A353" s="2">
        <v>15.015</v>
      </c>
      <c r="B353" s="2">
        <v>7.3027546183129965</v>
      </c>
      <c r="C353" s="12">
        <v>6140</v>
      </c>
      <c r="D353" s="1">
        <v>1979</v>
      </c>
      <c r="E353" s="2">
        <v>15.015</v>
      </c>
      <c r="F353" s="2">
        <v>7.3027546183129965</v>
      </c>
      <c r="G353" s="3">
        <v>-31.12</v>
      </c>
      <c r="H353" s="1"/>
      <c r="J353" s="13"/>
      <c r="K353" s="10"/>
      <c r="L353" s="9"/>
      <c r="M353" s="2"/>
      <c r="P353" s="13"/>
      <c r="Q353" s="10"/>
      <c r="R353" s="3"/>
      <c r="S353" s="2"/>
      <c r="U353" s="2"/>
      <c r="V353" s="2"/>
    </row>
    <row r="354" spans="1:22" ht="15">
      <c r="A354" s="2">
        <v>15.056</v>
      </c>
      <c r="B354" s="2">
        <v>7.326309301550057</v>
      </c>
      <c r="C354" s="12">
        <v>6400</v>
      </c>
      <c r="D354" s="1"/>
      <c r="E354" s="2">
        <v>15.056</v>
      </c>
      <c r="F354" s="2">
        <v>7.326309301550057</v>
      </c>
      <c r="G354" s="3">
        <v>-30.88</v>
      </c>
      <c r="H354" s="1">
        <v>1979</v>
      </c>
      <c r="J354" s="13"/>
      <c r="K354" s="10"/>
      <c r="L354" s="9"/>
      <c r="M354" s="2"/>
      <c r="P354" s="13"/>
      <c r="Q354" s="10"/>
      <c r="R354" s="3"/>
      <c r="S354" s="2"/>
      <c r="U354" s="2"/>
      <c r="V354" s="2"/>
    </row>
    <row r="355" spans="1:22" ht="15">
      <c r="A355" s="2">
        <v>15.097</v>
      </c>
      <c r="B355" s="2">
        <v>7.349878876974409</v>
      </c>
      <c r="C355" s="12">
        <v>7240</v>
      </c>
      <c r="D355" s="1"/>
      <c r="E355" s="2">
        <v>15.097</v>
      </c>
      <c r="F355" s="2">
        <v>7.349878876974409</v>
      </c>
      <c r="G355" s="3">
        <v>-29.87</v>
      </c>
      <c r="H355" s="1"/>
      <c r="J355" s="13"/>
      <c r="K355" s="10"/>
      <c r="L355" s="9"/>
      <c r="M355" s="2"/>
      <c r="P355" s="13"/>
      <c r="Q355" s="10"/>
      <c r="R355" s="3"/>
      <c r="S355" s="2"/>
      <c r="U355" s="2"/>
      <c r="V355" s="2"/>
    </row>
    <row r="356" spans="1:22" ht="15">
      <c r="A356" s="2">
        <v>15.14</v>
      </c>
      <c r="B356" s="2">
        <v>7.374614112581285</v>
      </c>
      <c r="C356" s="12">
        <v>7920</v>
      </c>
      <c r="D356" s="1"/>
      <c r="E356" s="2">
        <v>15.14</v>
      </c>
      <c r="F356" s="2">
        <v>7.374614112581285</v>
      </c>
      <c r="G356" s="3">
        <v>-29.07</v>
      </c>
      <c r="H356" s="1"/>
      <c r="J356" s="13"/>
      <c r="K356" s="10"/>
      <c r="L356" s="9"/>
      <c r="M356" s="2"/>
      <c r="S356" s="2"/>
      <c r="U356" s="2"/>
      <c r="V356" s="2"/>
    </row>
    <row r="357" spans="1:22" ht="15">
      <c r="A357" s="2">
        <v>15.19</v>
      </c>
      <c r="B357" s="2">
        <v>7.403396410515538</v>
      </c>
      <c r="C357" s="12">
        <v>5960</v>
      </c>
      <c r="D357" s="1"/>
      <c r="E357" s="2">
        <v>15.19</v>
      </c>
      <c r="F357" s="2">
        <v>7.403396410515538</v>
      </c>
      <c r="G357" s="3">
        <v>-27.58</v>
      </c>
      <c r="H357" s="1"/>
      <c r="J357" s="13"/>
      <c r="K357" s="10"/>
      <c r="L357" s="9"/>
      <c r="M357" s="2"/>
      <c r="P357" s="13"/>
      <c r="Q357" s="10"/>
      <c r="R357" s="3"/>
      <c r="S357" s="2"/>
      <c r="U357" s="2"/>
      <c r="V357" s="2"/>
    </row>
    <row r="358" spans="1:22" ht="15">
      <c r="A358" s="2">
        <v>15.24</v>
      </c>
      <c r="B358" s="2">
        <v>7.432200513309746</v>
      </c>
      <c r="C358" s="12">
        <v>7660</v>
      </c>
      <c r="D358" s="1"/>
      <c r="E358" s="2">
        <v>15.24</v>
      </c>
      <c r="F358" s="2">
        <v>7.432200513309746</v>
      </c>
      <c r="G358" s="3">
        <v>-27.59</v>
      </c>
      <c r="H358" s="1"/>
      <c r="J358" s="13"/>
      <c r="K358" s="10"/>
      <c r="L358" s="9"/>
      <c r="M358" s="2"/>
      <c r="P358" s="13"/>
      <c r="Q358" s="10"/>
      <c r="R358" s="3"/>
      <c r="S358" s="2"/>
      <c r="U358" s="2"/>
      <c r="V358" s="2"/>
    </row>
    <row r="359" spans="1:22" ht="15">
      <c r="A359" s="2">
        <v>15.281</v>
      </c>
      <c r="B359" s="2">
        <v>7.455836052645944</v>
      </c>
      <c r="C359" s="12">
        <v>7040</v>
      </c>
      <c r="D359" s="1"/>
      <c r="E359" s="2">
        <v>15.281</v>
      </c>
      <c r="F359" s="2">
        <v>7.455836052645944</v>
      </c>
      <c r="G359" s="3">
        <v>-27.61</v>
      </c>
      <c r="H359" s="1"/>
      <c r="J359" s="13"/>
      <c r="K359" s="10"/>
      <c r="L359" s="9"/>
      <c r="M359" s="2"/>
      <c r="P359" s="13"/>
      <c r="Q359" s="10"/>
      <c r="R359" s="3"/>
      <c r="S359" s="2"/>
      <c r="U359" s="2"/>
      <c r="V359" s="2"/>
    </row>
    <row r="360" spans="1:22" ht="15">
      <c r="A360" s="2">
        <v>15.323</v>
      </c>
      <c r="B360" s="2">
        <v>7.480063097955098</v>
      </c>
      <c r="C360" s="12">
        <v>7560</v>
      </c>
      <c r="D360" s="1"/>
      <c r="E360" s="2">
        <v>15.323</v>
      </c>
      <c r="F360" s="2">
        <v>7.480063097955098</v>
      </c>
      <c r="G360" s="3">
        <v>-27.93</v>
      </c>
      <c r="H360" s="1"/>
      <c r="M360" s="2"/>
      <c r="P360" s="13"/>
      <c r="Q360" s="10"/>
      <c r="R360" s="3"/>
      <c r="S360" s="2"/>
      <c r="U360" s="2"/>
      <c r="V360" s="2"/>
    </row>
    <row r="361" spans="1:22" ht="15">
      <c r="A361" s="2">
        <v>15.365</v>
      </c>
      <c r="B361" s="2">
        <v>7.504305270801083</v>
      </c>
      <c r="C361" s="12">
        <v>11040</v>
      </c>
      <c r="D361" s="1"/>
      <c r="E361" s="2">
        <v>15.365</v>
      </c>
      <c r="F361" s="2">
        <v>7.504305270801083</v>
      </c>
      <c r="G361" s="3">
        <v>-28.03</v>
      </c>
      <c r="H361" s="1"/>
      <c r="J361" s="13"/>
      <c r="K361" s="10"/>
      <c r="L361" s="9"/>
      <c r="M361" s="2"/>
      <c r="P361" s="13"/>
      <c r="Q361" s="10"/>
      <c r="R361" s="3"/>
      <c r="S361" s="2"/>
      <c r="U361" s="2"/>
      <c r="V361" s="2"/>
    </row>
    <row r="362" spans="1:22" ht="15">
      <c r="A362" s="2">
        <v>15.407</v>
      </c>
      <c r="B362" s="2">
        <v>7.52856248591571</v>
      </c>
      <c r="C362" s="12">
        <v>12440</v>
      </c>
      <c r="D362" s="1"/>
      <c r="E362" s="2">
        <v>15.407</v>
      </c>
      <c r="F362" s="2">
        <v>7.52856248591571</v>
      </c>
      <c r="G362" s="3">
        <v>-27.93</v>
      </c>
      <c r="H362" s="1"/>
      <c r="J362" s="13"/>
      <c r="K362" s="10"/>
      <c r="L362" s="9"/>
      <c r="M362" s="2"/>
      <c r="P362" s="13"/>
      <c r="Q362" s="10"/>
      <c r="R362" s="3"/>
      <c r="S362" s="2"/>
      <c r="U362" s="2"/>
      <c r="V362" s="2"/>
    </row>
    <row r="363" spans="1:22" ht="15">
      <c r="A363" s="2">
        <v>15.458</v>
      </c>
      <c r="B363" s="2">
        <v>7.558037774844823</v>
      </c>
      <c r="C363" s="12">
        <v>15420</v>
      </c>
      <c r="D363" s="1"/>
      <c r="E363" s="2">
        <v>15.458</v>
      </c>
      <c r="F363" s="2">
        <v>7.558037774844823</v>
      </c>
      <c r="G363" s="3">
        <v>-27.01</v>
      </c>
      <c r="H363" s="1"/>
      <c r="J363" s="13"/>
      <c r="K363" s="10"/>
      <c r="L363" s="9"/>
      <c r="M363" s="2"/>
      <c r="P363" s="13"/>
      <c r="Q363" s="10"/>
      <c r="R363" s="3"/>
      <c r="S363" s="2"/>
      <c r="U363" s="2"/>
      <c r="V363" s="2"/>
    </row>
    <row r="364" spans="1:22" ht="15">
      <c r="A364" s="2">
        <v>15.513</v>
      </c>
      <c r="B364" s="2">
        <v>7.58984938182103</v>
      </c>
      <c r="C364" s="12">
        <v>20120</v>
      </c>
      <c r="D364" s="1"/>
      <c r="E364" s="2">
        <v>15.513</v>
      </c>
      <c r="F364" s="2">
        <v>7.58984938182103</v>
      </c>
      <c r="G364" s="3">
        <v>-26.66</v>
      </c>
      <c r="H364" s="1"/>
      <c r="J364" s="13"/>
      <c r="K364" s="10"/>
      <c r="L364" s="9"/>
      <c r="M364" s="2"/>
      <c r="P364" s="13"/>
      <c r="Q364" s="10"/>
      <c r="R364" s="3"/>
      <c r="S364" s="2"/>
      <c r="U364" s="2"/>
      <c r="V364" s="2"/>
    </row>
    <row r="365" spans="1:22" ht="15">
      <c r="A365" s="2">
        <v>15.556</v>
      </c>
      <c r="B365" s="2">
        <v>7.614737872888985</v>
      </c>
      <c r="C365" s="12">
        <v>20300</v>
      </c>
      <c r="D365" s="1"/>
      <c r="E365" s="2">
        <v>15.556</v>
      </c>
      <c r="F365" s="2">
        <v>7.614737872888985</v>
      </c>
      <c r="G365" s="3">
        <v>-26.86</v>
      </c>
      <c r="H365" s="1"/>
      <c r="J365" s="13"/>
      <c r="K365" s="10"/>
      <c r="L365" s="9"/>
      <c r="M365" s="2"/>
      <c r="P365" s="13"/>
      <c r="Q365" s="10"/>
      <c r="R365" s="3"/>
      <c r="S365" s="2"/>
      <c r="U365" s="2"/>
      <c r="V365" s="2"/>
    </row>
    <row r="366" spans="1:22" ht="15">
      <c r="A366" s="2">
        <v>15.599</v>
      </c>
      <c r="B366" s="2">
        <v>7.6396416997875445</v>
      </c>
      <c r="C366" s="12">
        <v>20720</v>
      </c>
      <c r="D366" s="1"/>
      <c r="E366" s="2">
        <v>15.599</v>
      </c>
      <c r="F366" s="2">
        <v>7.6396416997875445</v>
      </c>
      <c r="G366" s="3">
        <v>-27.23</v>
      </c>
      <c r="H366" s="1"/>
      <c r="J366" s="13"/>
      <c r="K366" s="10"/>
      <c r="L366" s="9"/>
      <c r="M366" s="2"/>
      <c r="P366" s="13"/>
      <c r="Q366" s="10"/>
      <c r="R366" s="3"/>
      <c r="S366" s="2"/>
      <c r="U366" s="2"/>
      <c r="V366" s="2"/>
    </row>
    <row r="367" spans="1:22" ht="15">
      <c r="A367" s="2">
        <v>15.642</v>
      </c>
      <c r="B367" s="2">
        <v>7.664560759693035</v>
      </c>
      <c r="C367" s="12">
        <v>5260</v>
      </c>
      <c r="D367" s="1"/>
      <c r="E367" s="2">
        <v>15.642</v>
      </c>
      <c r="F367" s="2">
        <v>7.664560759693035</v>
      </c>
      <c r="G367" s="3">
        <v>-28.4</v>
      </c>
      <c r="H367" s="1"/>
      <c r="J367" s="13"/>
      <c r="K367" s="10"/>
      <c r="L367" s="9"/>
      <c r="M367" s="2"/>
      <c r="P367" s="13"/>
      <c r="Q367" s="10"/>
      <c r="R367" s="3"/>
      <c r="S367" s="2"/>
      <c r="U367" s="2"/>
      <c r="V367" s="2"/>
    </row>
    <row r="368" spans="1:22" ht="15">
      <c r="A368" s="2">
        <v>15.685</v>
      </c>
      <c r="B368" s="2">
        <v>7.689494947628491</v>
      </c>
      <c r="C368" s="12">
        <v>5980</v>
      </c>
      <c r="D368" s="1"/>
      <c r="E368" s="2">
        <v>15.685</v>
      </c>
      <c r="F368" s="2">
        <v>7.689494947628491</v>
      </c>
      <c r="G368" s="3">
        <v>-29.24</v>
      </c>
      <c r="H368" s="1"/>
      <c r="J368" s="13"/>
      <c r="K368" s="10"/>
      <c r="L368" s="9"/>
      <c r="M368" s="2"/>
      <c r="P368" s="13"/>
      <c r="Q368" s="10"/>
      <c r="R368" s="3"/>
      <c r="S368" s="2"/>
      <c r="U368" s="2"/>
      <c r="V368" s="2"/>
    </row>
    <row r="369" spans="1:22" ht="15">
      <c r="A369" s="2">
        <v>15.728</v>
      </c>
      <c r="B369" s="2">
        <v>7.714444156442215</v>
      </c>
      <c r="C369" s="12">
        <v>10020</v>
      </c>
      <c r="D369" s="1"/>
      <c r="E369" s="2">
        <v>15.728</v>
      </c>
      <c r="F369" s="2">
        <v>7.714444156442215</v>
      </c>
      <c r="G369" s="3">
        <v>-29.71</v>
      </c>
      <c r="H369" s="1"/>
      <c r="J369" s="13"/>
      <c r="K369" s="10"/>
      <c r="L369" s="9"/>
      <c r="M369" s="2"/>
      <c r="P369" s="13"/>
      <c r="Q369" s="10"/>
      <c r="R369" s="3"/>
      <c r="S369" s="2"/>
      <c r="U369" s="2"/>
      <c r="V369" s="2"/>
    </row>
    <row r="370" spans="1:22" ht="15">
      <c r="A370" s="2">
        <v>15.771</v>
      </c>
      <c r="B370" s="2">
        <v>7.739408276786347</v>
      </c>
      <c r="C370" s="12">
        <v>7880</v>
      </c>
      <c r="D370" s="1"/>
      <c r="E370" s="2">
        <v>15.771</v>
      </c>
      <c r="F370" s="2">
        <v>7.739408276786347</v>
      </c>
      <c r="G370" s="3">
        <v>-29.76</v>
      </c>
      <c r="H370" s="1"/>
      <c r="J370" s="13"/>
      <c r="K370" s="10"/>
      <c r="L370" s="9"/>
      <c r="M370" s="2"/>
      <c r="P370" s="13"/>
      <c r="Q370" s="10"/>
      <c r="R370" s="3"/>
      <c r="S370" s="2"/>
      <c r="U370" s="2"/>
      <c r="V370" s="2"/>
    </row>
    <row r="371" spans="1:19" ht="15">
      <c r="A371" s="2">
        <v>15.814</v>
      </c>
      <c r="B371" s="2">
        <v>7.7643871970954255</v>
      </c>
      <c r="C371" s="12">
        <v>4940</v>
      </c>
      <c r="D371" s="1"/>
      <c r="E371" s="2">
        <v>15.814</v>
      </c>
      <c r="F371" s="2">
        <v>7.7643871970954255</v>
      </c>
      <c r="G371" s="3">
        <v>-30</v>
      </c>
      <c r="H371" s="1"/>
      <c r="J371" s="13"/>
      <c r="K371" s="10"/>
      <c r="L371" s="9"/>
      <c r="M371" s="2"/>
      <c r="P371" s="13"/>
      <c r="Q371" s="10"/>
      <c r="R371" s="3"/>
      <c r="S371" s="2"/>
    </row>
    <row r="372" spans="1:22" ht="15">
      <c r="A372" s="2">
        <v>15.857</v>
      </c>
      <c r="B372" s="2">
        <v>7.7893808035649545</v>
      </c>
      <c r="C372" s="12">
        <v>5680</v>
      </c>
      <c r="D372" s="1">
        <v>1978</v>
      </c>
      <c r="E372" s="2">
        <v>15.857</v>
      </c>
      <c r="F372" s="2">
        <v>7.7893808035649545</v>
      </c>
      <c r="G372" s="3">
        <v>-30.11</v>
      </c>
      <c r="H372" s="1"/>
      <c r="J372" s="13"/>
      <c r="K372" s="10"/>
      <c r="L372" s="9"/>
      <c r="M372" s="2"/>
      <c r="P372" s="13"/>
      <c r="Q372" s="10"/>
      <c r="R372" s="3"/>
      <c r="S372" s="2"/>
      <c r="U372" s="2"/>
      <c r="V372" s="2"/>
    </row>
    <row r="373" spans="1:22" ht="15">
      <c r="A373" s="2">
        <v>15.9</v>
      </c>
      <c r="B373" s="2">
        <v>7.8143889801299675</v>
      </c>
      <c r="C373" s="12">
        <v>9480</v>
      </c>
      <c r="D373" s="1"/>
      <c r="E373" s="2">
        <v>15.9</v>
      </c>
      <c r="F373" s="2">
        <v>7.8143889801299675</v>
      </c>
      <c r="G373" s="3">
        <v>-30.38</v>
      </c>
      <c r="H373" s="1"/>
      <c r="J373" s="13"/>
      <c r="K373" s="10"/>
      <c r="L373" s="9"/>
      <c r="M373" s="2"/>
      <c r="P373" s="13"/>
      <c r="Q373" s="10"/>
      <c r="R373" s="3"/>
      <c r="S373" s="2"/>
      <c r="U373" s="2"/>
      <c r="V373" s="2"/>
    </row>
    <row r="374" spans="1:22" ht="15">
      <c r="A374" s="2">
        <v>15.943</v>
      </c>
      <c r="B374" s="2">
        <v>7.83941160844359</v>
      </c>
      <c r="C374" s="12">
        <v>8520</v>
      </c>
      <c r="D374" s="1"/>
      <c r="E374" s="2">
        <v>15.943</v>
      </c>
      <c r="F374" s="2">
        <v>7.83941160844359</v>
      </c>
      <c r="G374" s="3">
        <v>-30.19</v>
      </c>
      <c r="H374" s="1">
        <v>1978</v>
      </c>
      <c r="J374" s="13"/>
      <c r="K374" s="10"/>
      <c r="L374" s="9"/>
      <c r="M374" s="2"/>
      <c r="S374" s="2"/>
      <c r="U374" s="2"/>
      <c r="V374" s="2"/>
    </row>
    <row r="375" spans="1:22" ht="15">
      <c r="A375" s="2">
        <v>15.986</v>
      </c>
      <c r="B375" s="2">
        <v>7.864448567855607</v>
      </c>
      <c r="C375" s="12">
        <v>7460</v>
      </c>
      <c r="D375" s="1"/>
      <c r="E375" s="2">
        <v>15.986</v>
      </c>
      <c r="F375" s="2">
        <v>7.864448567855607</v>
      </c>
      <c r="G375" s="3">
        <v>-29.59</v>
      </c>
      <c r="H375" s="1"/>
      <c r="M375" s="2"/>
      <c r="P375" s="13"/>
      <c r="Q375" s="10"/>
      <c r="R375" s="3"/>
      <c r="S375" s="2"/>
      <c r="U375" s="2"/>
      <c r="V375" s="2"/>
    </row>
    <row r="376" spans="1:22" ht="15">
      <c r="A376" s="2">
        <v>16.029</v>
      </c>
      <c r="B376" s="2">
        <v>7.889499735391027</v>
      </c>
      <c r="C376" s="12">
        <v>7780</v>
      </c>
      <c r="D376" s="1"/>
      <c r="E376" s="2">
        <v>16.029</v>
      </c>
      <c r="F376" s="2">
        <v>7.889499735391027</v>
      </c>
      <c r="G376" s="3">
        <v>-28.69</v>
      </c>
      <c r="H376" s="1"/>
      <c r="J376" s="13"/>
      <c r="K376" s="10"/>
      <c r="L376" s="9"/>
      <c r="M376" s="2"/>
      <c r="P376" s="13"/>
      <c r="Q376" s="10"/>
      <c r="R376" s="3"/>
      <c r="S376" s="2"/>
      <c r="U376" s="2"/>
      <c r="V376" s="2"/>
    </row>
    <row r="377" spans="1:22" ht="15">
      <c r="A377" s="2">
        <v>16.072</v>
      </c>
      <c r="B377" s="2">
        <v>7.914564985728645</v>
      </c>
      <c r="C377" s="12">
        <v>8040</v>
      </c>
      <c r="D377" s="1"/>
      <c r="E377" s="2">
        <v>16.072</v>
      </c>
      <c r="F377" s="2">
        <v>7.914564985728645</v>
      </c>
      <c r="G377" s="3">
        <v>-27.8</v>
      </c>
      <c r="H377" s="1"/>
      <c r="J377" s="13"/>
      <c r="K377" s="10"/>
      <c r="L377" s="9"/>
      <c r="M377" s="2"/>
      <c r="P377" s="13"/>
      <c r="Q377" s="10"/>
      <c r="R377" s="3"/>
      <c r="S377" s="2"/>
      <c r="U377" s="2"/>
      <c r="V377" s="2"/>
    </row>
    <row r="378" spans="1:22" ht="15">
      <c r="A378" s="2">
        <v>16.115</v>
      </c>
      <c r="B378" s="2">
        <v>7.9396441911796085</v>
      </c>
      <c r="C378" s="12">
        <v>21180</v>
      </c>
      <c r="D378" s="1"/>
      <c r="E378" s="2">
        <v>16.115</v>
      </c>
      <c r="F378" s="2">
        <v>7.9396441911796085</v>
      </c>
      <c r="G378" s="3">
        <v>-26.62</v>
      </c>
      <c r="H378" s="1"/>
      <c r="J378" s="13"/>
      <c r="K378" s="10"/>
      <c r="L378" s="9"/>
      <c r="M378" s="2"/>
      <c r="P378" s="13"/>
      <c r="Q378" s="10"/>
      <c r="R378" s="3"/>
      <c r="S378" s="2"/>
      <c r="U378" s="2"/>
      <c r="V378" s="2"/>
    </row>
    <row r="379" spans="1:22" ht="15">
      <c r="A379" s="2">
        <v>16.158</v>
      </c>
      <c r="B379" s="2">
        <v>7.964737221665983</v>
      </c>
      <c r="C379" s="12">
        <v>16280</v>
      </c>
      <c r="D379" s="1"/>
      <c r="E379" s="2">
        <v>16.158</v>
      </c>
      <c r="F379" s="2">
        <v>7.964737221665983</v>
      </c>
      <c r="G379" s="3">
        <v>-25.93</v>
      </c>
      <c r="H379" s="1"/>
      <c r="J379" s="13"/>
      <c r="K379" s="10"/>
      <c r="L379" s="9"/>
      <c r="M379" s="2"/>
      <c r="P379" s="13"/>
      <c r="Q379" s="10"/>
      <c r="R379" s="3"/>
      <c r="S379" s="2"/>
      <c r="U379" s="2"/>
      <c r="V379" s="2"/>
    </row>
    <row r="380" spans="1:22" ht="15">
      <c r="A380" s="2">
        <v>16.201</v>
      </c>
      <c r="B380" s="2">
        <v>7.989843944699313</v>
      </c>
      <c r="C380" s="12">
        <v>23880</v>
      </c>
      <c r="D380" s="1"/>
      <c r="E380" s="2">
        <v>16.201</v>
      </c>
      <c r="F380" s="2">
        <v>7.989843944699313</v>
      </c>
      <c r="G380" s="3">
        <v>-25.78</v>
      </c>
      <c r="H380" s="1"/>
      <c r="J380" s="13"/>
      <c r="K380" s="10"/>
      <c r="L380" s="9"/>
      <c r="M380" s="2"/>
      <c r="P380" s="13"/>
      <c r="Q380" s="10"/>
      <c r="R380" s="3"/>
      <c r="S380" s="2"/>
      <c r="U380" s="2"/>
      <c r="V380" s="2"/>
    </row>
    <row r="381" spans="1:22" ht="15">
      <c r="A381" s="2">
        <v>16.244</v>
      </c>
      <c r="B381" s="2">
        <v>8.014964225359192</v>
      </c>
      <c r="C381" s="12">
        <v>38240</v>
      </c>
      <c r="D381" s="1"/>
      <c r="E381" s="2">
        <v>16.244</v>
      </c>
      <c r="F381" s="2">
        <v>8.014964225359192</v>
      </c>
      <c r="G381" s="3">
        <v>-26.14</v>
      </c>
      <c r="H381" s="1"/>
      <c r="J381" s="13"/>
      <c r="K381" s="10"/>
      <c r="L381" s="9"/>
      <c r="M381" s="2"/>
      <c r="P381" s="13"/>
      <c r="Q381" s="10"/>
      <c r="R381" s="3"/>
      <c r="S381" s="2"/>
      <c r="U381" s="2"/>
      <c r="V381" s="2"/>
    </row>
    <row r="382" spans="1:22" ht="15">
      <c r="A382" s="2">
        <v>16.288</v>
      </c>
      <c r="B382" s="2">
        <v>8.040682589785987</v>
      </c>
      <c r="C382" s="12">
        <v>34000</v>
      </c>
      <c r="D382" s="1"/>
      <c r="E382" s="2">
        <v>16.288</v>
      </c>
      <c r="F382" s="2">
        <v>8.040682589785987</v>
      </c>
      <c r="G382" s="3">
        <v>-26.68</v>
      </c>
      <c r="H382" s="1"/>
      <c r="J382" s="13"/>
      <c r="K382" s="10"/>
      <c r="L382" s="9"/>
      <c r="M382" s="2"/>
      <c r="P382" s="13"/>
      <c r="Q382" s="10"/>
      <c r="R382" s="3"/>
      <c r="S382" s="2"/>
      <c r="U382" s="2"/>
      <c r="V382" s="2"/>
    </row>
    <row r="383" spans="1:22" ht="15">
      <c r="A383" s="2">
        <v>16.343</v>
      </c>
      <c r="B383" s="2">
        <v>8.072850081437853</v>
      </c>
      <c r="C383" s="12">
        <v>23800</v>
      </c>
      <c r="D383" s="1"/>
      <c r="E383" s="2">
        <v>16.343</v>
      </c>
      <c r="F383" s="2">
        <v>8.072850081437853</v>
      </c>
      <c r="G383" s="3">
        <v>-30.48</v>
      </c>
      <c r="H383" s="1"/>
      <c r="J383" s="13"/>
      <c r="K383" s="10"/>
      <c r="L383" s="9"/>
      <c r="M383" s="2"/>
      <c r="P383" s="13"/>
      <c r="Q383" s="10"/>
      <c r="R383" s="3"/>
      <c r="S383" s="2"/>
      <c r="U383" s="2"/>
      <c r="V383" s="2"/>
    </row>
    <row r="384" spans="1:22" ht="15">
      <c r="A384" s="2">
        <v>16.398</v>
      </c>
      <c r="B384" s="2">
        <v>8.105038995886455</v>
      </c>
      <c r="C384" s="12">
        <v>23580</v>
      </c>
      <c r="D384" s="1"/>
      <c r="E384" s="2">
        <v>16.398</v>
      </c>
      <c r="F384" s="2">
        <v>8.105038995886455</v>
      </c>
      <c r="G384" s="3">
        <v>-31.98</v>
      </c>
      <c r="H384" s="1"/>
      <c r="J384" s="13"/>
      <c r="K384" s="10"/>
      <c r="L384" s="9"/>
      <c r="M384" s="2"/>
      <c r="P384" s="13"/>
      <c r="Q384" s="10"/>
      <c r="R384" s="3"/>
      <c r="S384" s="2"/>
      <c r="U384" s="2"/>
      <c r="V384" s="2"/>
    </row>
    <row r="385" spans="1:19" ht="15">
      <c r="A385" s="2">
        <v>16.448</v>
      </c>
      <c r="B385" s="2">
        <v>8.13431997644031</v>
      </c>
      <c r="C385" s="12">
        <v>22000</v>
      </c>
      <c r="D385" s="1"/>
      <c r="E385" s="2">
        <v>16.448</v>
      </c>
      <c r="F385" s="2">
        <v>8.13431997644031</v>
      </c>
      <c r="G385" s="3">
        <v>-32.94</v>
      </c>
      <c r="H385" s="1"/>
      <c r="J385" s="13"/>
      <c r="K385" s="10"/>
      <c r="L385" s="9"/>
      <c r="M385" s="2"/>
      <c r="P385" s="13"/>
      <c r="Q385" s="10"/>
      <c r="R385" s="3"/>
      <c r="S385" s="2"/>
    </row>
    <row r="386" spans="1:22" ht="15">
      <c r="A386" s="2">
        <v>16.503</v>
      </c>
      <c r="B386" s="2">
        <v>8.166548934930564</v>
      </c>
      <c r="C386" s="12">
        <v>6360</v>
      </c>
      <c r="D386" s="1"/>
      <c r="E386" s="2">
        <v>16.503</v>
      </c>
      <c r="F386" s="2">
        <v>8.166548934930564</v>
      </c>
      <c r="G386" s="3">
        <v>-33.42</v>
      </c>
      <c r="H386" s="1"/>
      <c r="J386" s="13"/>
      <c r="K386" s="10"/>
      <c r="L386" s="9"/>
      <c r="M386" s="2"/>
      <c r="P386" s="13"/>
      <c r="Q386" s="10"/>
      <c r="R386" s="3"/>
      <c r="S386" s="2"/>
      <c r="U386" s="2"/>
      <c r="V386" s="2"/>
    </row>
    <row r="387" spans="1:22" ht="15">
      <c r="A387" s="2">
        <v>16.558</v>
      </c>
      <c r="B387" s="2">
        <v>8.19879840851759</v>
      </c>
      <c r="C387" s="12">
        <v>8860</v>
      </c>
      <c r="D387" s="1"/>
      <c r="E387" s="2">
        <v>16.558</v>
      </c>
      <c r="F387" s="2">
        <v>8.19879840851759</v>
      </c>
      <c r="G387" s="3">
        <v>-33.21</v>
      </c>
      <c r="H387" s="1"/>
      <c r="J387" s="13"/>
      <c r="K387" s="10"/>
      <c r="L387" s="9"/>
      <c r="M387" s="2"/>
      <c r="P387" s="13"/>
      <c r="Q387" s="10"/>
      <c r="R387" s="3"/>
      <c r="S387" s="2"/>
      <c r="U387" s="2"/>
      <c r="V387" s="2"/>
    </row>
    <row r="388" spans="1:22" ht="15">
      <c r="A388" s="2">
        <v>16.601</v>
      </c>
      <c r="B388" s="2">
        <v>8.224025708459985</v>
      </c>
      <c r="C388" s="12">
        <v>3760</v>
      </c>
      <c r="D388" s="1"/>
      <c r="E388" s="2">
        <v>16.601</v>
      </c>
      <c r="F388" s="2">
        <v>8.224025708459985</v>
      </c>
      <c r="G388" s="3">
        <v>-32.67</v>
      </c>
      <c r="H388" s="1">
        <v>1977</v>
      </c>
      <c r="J388" s="13"/>
      <c r="K388" s="10"/>
      <c r="L388" s="9"/>
      <c r="M388" s="2"/>
      <c r="P388" s="13"/>
      <c r="Q388" s="10"/>
      <c r="R388" s="3"/>
      <c r="S388" s="2"/>
      <c r="U388" s="2"/>
      <c r="V388" s="2"/>
    </row>
    <row r="389" spans="1:22" ht="15">
      <c r="A389" s="2">
        <v>16.644</v>
      </c>
      <c r="B389" s="2">
        <v>8.249265190551824</v>
      </c>
      <c r="C389" s="12">
        <v>6000</v>
      </c>
      <c r="D389" s="1">
        <v>1977</v>
      </c>
      <c r="E389" s="2">
        <v>16.644</v>
      </c>
      <c r="F389" s="2">
        <v>8.249265190551824</v>
      </c>
      <c r="G389" s="3">
        <v>-31.43</v>
      </c>
      <c r="H389" s="1"/>
      <c r="J389" s="13"/>
      <c r="K389" s="10"/>
      <c r="L389" s="9"/>
      <c r="M389" s="2"/>
      <c r="P389" s="13"/>
      <c r="Q389" s="10"/>
      <c r="R389" s="3"/>
      <c r="S389" s="2"/>
      <c r="U389" s="2"/>
      <c r="V389" s="2"/>
    </row>
    <row r="390" spans="1:22" ht="15">
      <c r="A390" s="2">
        <v>16.687</v>
      </c>
      <c r="B390" s="2">
        <v>8.274516693569947</v>
      </c>
      <c r="C390" s="12">
        <v>8580</v>
      </c>
      <c r="D390" s="1"/>
      <c r="E390" s="2">
        <v>16.687</v>
      </c>
      <c r="F390" s="2">
        <v>8.274516693569947</v>
      </c>
      <c r="G390" s="3">
        <v>-30.17</v>
      </c>
      <c r="H390" s="1"/>
      <c r="J390" s="13"/>
      <c r="K390" s="10"/>
      <c r="L390" s="9"/>
      <c r="M390" s="2"/>
      <c r="P390" s="13"/>
      <c r="Q390" s="10"/>
      <c r="R390" s="3"/>
      <c r="S390" s="2"/>
      <c r="U390" s="2"/>
      <c r="V390" s="2"/>
    </row>
    <row r="391" spans="1:22" ht="15">
      <c r="A391" s="2">
        <v>16.73</v>
      </c>
      <c r="B391" s="2">
        <v>8.29978005361697</v>
      </c>
      <c r="C391" s="12">
        <v>6040</v>
      </c>
      <c r="D391" s="1"/>
      <c r="E391" s="2">
        <v>16.73</v>
      </c>
      <c r="F391" s="2">
        <v>8.29978005361697</v>
      </c>
      <c r="G391" s="3">
        <v>-28.66</v>
      </c>
      <c r="H391" s="1"/>
      <c r="J391" s="13"/>
      <c r="K391" s="10"/>
      <c r="L391" s="9"/>
      <c r="M391" s="2"/>
      <c r="P391" s="13"/>
      <c r="Q391" s="10"/>
      <c r="R391" s="3"/>
      <c r="S391" s="2"/>
      <c r="U391" s="2"/>
      <c r="V391" s="2"/>
    </row>
    <row r="392" spans="1:22" ht="15">
      <c r="A392" s="2">
        <v>16.773</v>
      </c>
      <c r="B392" s="2">
        <v>8.325055104099851</v>
      </c>
      <c r="C392" s="12">
        <v>7080</v>
      </c>
      <c r="D392" s="1"/>
      <c r="E392" s="2">
        <v>16.773</v>
      </c>
      <c r="F392" s="2">
        <v>8.325055104099851</v>
      </c>
      <c r="G392" s="3">
        <v>-27.34</v>
      </c>
      <c r="H392" s="1"/>
      <c r="J392" s="13"/>
      <c r="K392" s="10"/>
      <c r="L392" s="9"/>
      <c r="M392" s="2"/>
      <c r="P392" s="13"/>
      <c r="Q392" s="10"/>
      <c r="R392" s="3"/>
      <c r="S392" s="2"/>
      <c r="U392" s="2"/>
      <c r="V392" s="2"/>
    </row>
    <row r="393" spans="1:22" ht="15">
      <c r="A393" s="2">
        <v>16.816</v>
      </c>
      <c r="B393" s="2">
        <v>8.350341675708455</v>
      </c>
      <c r="C393" s="12">
        <v>6760</v>
      </c>
      <c r="D393" s="1"/>
      <c r="E393" s="2">
        <v>16.816</v>
      </c>
      <c r="F393" s="2">
        <v>8.350341675708455</v>
      </c>
      <c r="G393" s="3">
        <v>-26.13</v>
      </c>
      <c r="H393" s="1"/>
      <c r="M393" s="2"/>
      <c r="S393" s="2"/>
      <c r="U393" s="2"/>
      <c r="V393" s="2"/>
    </row>
    <row r="394" spans="1:22" ht="15">
      <c r="A394" s="2">
        <v>16.859</v>
      </c>
      <c r="B394" s="2">
        <v>8.375639596394112</v>
      </c>
      <c r="C394" s="12">
        <v>6760</v>
      </c>
      <c r="D394" s="1"/>
      <c r="E394" s="2">
        <v>16.859</v>
      </c>
      <c r="F394" s="2">
        <v>8.375639596394112</v>
      </c>
      <c r="G394" s="3">
        <v>-25.48</v>
      </c>
      <c r="H394" s="1"/>
      <c r="J394" s="13"/>
      <c r="K394" s="10"/>
      <c r="L394" s="9"/>
      <c r="M394" s="2"/>
      <c r="P394" s="13"/>
      <c r="Q394" s="10"/>
      <c r="R394" s="3"/>
      <c r="S394" s="2"/>
      <c r="U394" s="2"/>
      <c r="V394" s="2"/>
    </row>
    <row r="395" spans="1:22" ht="15">
      <c r="A395" s="2">
        <v>16.902</v>
      </c>
      <c r="B395" s="2">
        <v>8.400948691348194</v>
      </c>
      <c r="C395" s="12">
        <v>9060</v>
      </c>
      <c r="D395" s="1"/>
      <c r="E395" s="2">
        <v>16.902</v>
      </c>
      <c r="F395" s="2">
        <v>8.400948691348194</v>
      </c>
      <c r="G395" s="3">
        <v>-24.9</v>
      </c>
      <c r="H395" s="1"/>
      <c r="J395" s="13"/>
      <c r="K395" s="10"/>
      <c r="L395" s="9"/>
      <c r="M395" s="2"/>
      <c r="P395" s="13"/>
      <c r="Q395" s="10"/>
      <c r="R395" s="3"/>
      <c r="S395" s="2"/>
      <c r="U395" s="2"/>
      <c r="V395" s="2"/>
    </row>
    <row r="396" spans="1:22" ht="15">
      <c r="A396" s="2">
        <v>16.957</v>
      </c>
      <c r="B396" s="2">
        <v>8.433336799432773</v>
      </c>
      <c r="C396" s="12">
        <v>12560</v>
      </c>
      <c r="D396" s="1"/>
      <c r="E396" s="2">
        <v>16.957</v>
      </c>
      <c r="F396" s="2">
        <v>8.433336799432773</v>
      </c>
      <c r="G396" s="3">
        <v>-23.74</v>
      </c>
      <c r="H396" s="1"/>
      <c r="J396" s="13"/>
      <c r="K396" s="10"/>
      <c r="L396" s="9"/>
      <c r="M396" s="2"/>
      <c r="P396" s="13"/>
      <c r="Q396" s="10"/>
      <c r="R396" s="3"/>
      <c r="S396" s="2"/>
      <c r="U396" s="2"/>
      <c r="V396" s="2"/>
    </row>
    <row r="397" spans="1:22" ht="15">
      <c r="A397" s="2">
        <v>17.012</v>
      </c>
      <c r="B397" s="2">
        <v>8.46574251986439</v>
      </c>
      <c r="C397" s="12">
        <v>14900</v>
      </c>
      <c r="D397" s="1"/>
      <c r="E397" s="2">
        <v>17.012</v>
      </c>
      <c r="F397" s="2">
        <v>8.46574251986439</v>
      </c>
      <c r="G397" s="3">
        <v>-23.62</v>
      </c>
      <c r="H397" s="1"/>
      <c r="J397" s="13"/>
      <c r="K397" s="10"/>
      <c r="L397" s="9"/>
      <c r="M397" s="2"/>
      <c r="P397" s="13"/>
      <c r="Q397" s="10"/>
      <c r="R397" s="3"/>
      <c r="S397" s="2"/>
      <c r="U397" s="2"/>
      <c r="V397" s="2"/>
    </row>
    <row r="398" spans="1:22" ht="15">
      <c r="A398" s="2">
        <v>17.057</v>
      </c>
      <c r="B398" s="2">
        <v>8.492269117406908</v>
      </c>
      <c r="C398" s="12">
        <v>52480</v>
      </c>
      <c r="D398" s="1"/>
      <c r="E398" s="2">
        <v>17.057</v>
      </c>
      <c r="F398" s="2">
        <v>8.492269117406908</v>
      </c>
      <c r="G398" s="3">
        <v>-23.62</v>
      </c>
      <c r="H398" s="1"/>
      <c r="J398" s="13"/>
      <c r="K398" s="10"/>
      <c r="L398" s="9"/>
      <c r="M398" s="2"/>
      <c r="P398" s="13"/>
      <c r="Q398" s="10"/>
      <c r="R398" s="3"/>
      <c r="S398" s="2"/>
      <c r="U398" s="2"/>
      <c r="V398" s="2"/>
    </row>
    <row r="399" spans="1:22" ht="15">
      <c r="A399" s="2">
        <v>17.102</v>
      </c>
      <c r="B399" s="2">
        <v>8.518807031623528</v>
      </c>
      <c r="C399" s="12">
        <v>64920</v>
      </c>
      <c r="D399" s="1"/>
      <c r="E399" s="2">
        <v>17.102</v>
      </c>
      <c r="F399" s="2">
        <v>8.518807031623528</v>
      </c>
      <c r="G399" s="3">
        <v>-23.71</v>
      </c>
      <c r="H399" s="1"/>
      <c r="J399" s="13"/>
      <c r="K399" s="10"/>
      <c r="L399" s="9"/>
      <c r="M399" s="2"/>
      <c r="P399" s="13"/>
      <c r="Q399" s="10"/>
      <c r="R399" s="3"/>
      <c r="S399" s="2"/>
      <c r="U399" s="2"/>
      <c r="V399" s="2"/>
    </row>
    <row r="400" spans="1:22" ht="15">
      <c r="A400" s="2">
        <v>17.147</v>
      </c>
      <c r="B400" s="2">
        <v>8.545356043900656</v>
      </c>
      <c r="C400" s="12">
        <v>52900</v>
      </c>
      <c r="D400" s="1"/>
      <c r="E400" s="2">
        <v>17.147</v>
      </c>
      <c r="F400" s="2">
        <v>8.545356043900656</v>
      </c>
      <c r="G400" s="3">
        <v>-23.76</v>
      </c>
      <c r="H400" s="1"/>
      <c r="J400" s="13"/>
      <c r="K400" s="10"/>
      <c r="L400" s="9"/>
      <c r="M400" s="2"/>
      <c r="P400" s="13"/>
      <c r="Q400" s="10"/>
      <c r="R400" s="3"/>
      <c r="S400" s="2"/>
      <c r="U400" s="2"/>
      <c r="V400" s="2"/>
    </row>
    <row r="401" spans="1:22" ht="15">
      <c r="A401" s="2">
        <v>17.192</v>
      </c>
      <c r="B401" s="2">
        <v>8.571915932143297</v>
      </c>
      <c r="C401" s="12">
        <v>38080</v>
      </c>
      <c r="D401" s="1"/>
      <c r="E401" s="2">
        <v>17.192</v>
      </c>
      <c r="F401" s="2">
        <v>8.571915932143297</v>
      </c>
      <c r="G401" s="3">
        <v>-24.38</v>
      </c>
      <c r="H401" s="1"/>
      <c r="J401" s="13"/>
      <c r="K401" s="10"/>
      <c r="L401" s="9"/>
      <c r="M401" s="2"/>
      <c r="P401" s="13"/>
      <c r="Q401" s="10"/>
      <c r="R401" s="3"/>
      <c r="S401" s="2"/>
      <c r="U401" s="2"/>
      <c r="V401" s="2"/>
    </row>
    <row r="402" spans="1:22" ht="15">
      <c r="A402" s="2">
        <v>17.247</v>
      </c>
      <c r="B402" s="2">
        <v>8.604392464019853</v>
      </c>
      <c r="C402" s="12">
        <v>56640</v>
      </c>
      <c r="D402" s="1"/>
      <c r="E402" s="2">
        <v>17.247</v>
      </c>
      <c r="F402" s="2">
        <v>8.604392464019853</v>
      </c>
      <c r="G402" s="3">
        <v>-26.56</v>
      </c>
      <c r="H402" s="1"/>
      <c r="J402" s="13"/>
      <c r="K402" s="10"/>
      <c r="L402" s="9"/>
      <c r="M402" s="2"/>
      <c r="P402" s="13"/>
      <c r="Q402" s="10"/>
      <c r="R402" s="3"/>
      <c r="S402" s="2"/>
      <c r="U402" s="2"/>
      <c r="V402" s="2"/>
    </row>
    <row r="403" spans="1:22" ht="15">
      <c r="A403" s="2">
        <v>17.302</v>
      </c>
      <c r="B403" s="2">
        <v>8.636884486507348</v>
      </c>
      <c r="C403" s="12">
        <v>17820</v>
      </c>
      <c r="D403" s="1"/>
      <c r="E403" s="2">
        <v>17.302</v>
      </c>
      <c r="F403" s="2">
        <v>8.636884486507348</v>
      </c>
      <c r="G403" s="3">
        <v>-27.32</v>
      </c>
      <c r="H403" s="1"/>
      <c r="J403" s="13"/>
      <c r="K403" s="10"/>
      <c r="L403" s="9"/>
      <c r="M403" s="2"/>
      <c r="P403" s="13"/>
      <c r="Q403" s="10"/>
      <c r="R403" s="3"/>
      <c r="S403" s="2"/>
      <c r="U403" s="2"/>
      <c r="V403" s="2"/>
    </row>
    <row r="404" spans="1:22" ht="15">
      <c r="A404" s="2">
        <v>17.347</v>
      </c>
      <c r="B404" s="2">
        <v>8.663480087459718</v>
      </c>
      <c r="C404" s="12">
        <v>10760</v>
      </c>
      <c r="D404" s="1"/>
      <c r="E404" s="2">
        <v>17.347</v>
      </c>
      <c r="F404" s="2">
        <v>8.663480087459718</v>
      </c>
      <c r="G404" s="3">
        <v>-28.9</v>
      </c>
      <c r="H404" s="1"/>
      <c r="J404" s="13"/>
      <c r="K404" s="10"/>
      <c r="L404" s="9"/>
      <c r="M404" s="2"/>
      <c r="P404" s="13"/>
      <c r="Q404" s="10"/>
      <c r="R404" s="3"/>
      <c r="S404" s="2"/>
      <c r="U404" s="2"/>
      <c r="V404" s="2"/>
    </row>
    <row r="405" spans="1:19" ht="15">
      <c r="A405" s="2">
        <v>17.392</v>
      </c>
      <c r="B405" s="2">
        <v>8.690085534468821</v>
      </c>
      <c r="C405" s="12">
        <v>10300</v>
      </c>
      <c r="D405" s="1"/>
      <c r="E405" s="2">
        <v>17.392</v>
      </c>
      <c r="F405" s="2">
        <v>8.690085534468821</v>
      </c>
      <c r="G405" s="3">
        <v>-30.81</v>
      </c>
      <c r="H405" s="1"/>
      <c r="J405" s="13"/>
      <c r="K405" s="10"/>
      <c r="L405" s="9"/>
      <c r="M405" s="2"/>
      <c r="P405" s="13"/>
      <c r="Q405" s="10"/>
      <c r="R405" s="3"/>
      <c r="S405" s="2"/>
    </row>
    <row r="406" spans="1:22" ht="15">
      <c r="A406" s="2">
        <v>17.435</v>
      </c>
      <c r="B406" s="2">
        <v>8.715517493417726</v>
      </c>
      <c r="C406" s="12">
        <v>13060</v>
      </c>
      <c r="D406" s="1"/>
      <c r="E406" s="2">
        <v>17.435</v>
      </c>
      <c r="F406" s="2">
        <v>8.715517493417726</v>
      </c>
      <c r="G406" s="3">
        <v>-31.6</v>
      </c>
      <c r="H406" s="1"/>
      <c r="J406" s="13"/>
      <c r="K406" s="10"/>
      <c r="L406" s="9"/>
      <c r="M406" s="2"/>
      <c r="P406" s="13"/>
      <c r="Q406" s="10"/>
      <c r="R406" s="3"/>
      <c r="S406" s="2"/>
      <c r="U406" s="2"/>
      <c r="V406" s="2"/>
    </row>
    <row r="407" spans="1:22" ht="15">
      <c r="A407" s="2">
        <v>17.478</v>
      </c>
      <c r="B407" s="2">
        <v>8.740958008303565</v>
      </c>
      <c r="C407" s="12">
        <v>12660</v>
      </c>
      <c r="D407" s="1"/>
      <c r="E407" s="2">
        <v>17.478</v>
      </c>
      <c r="F407" s="2">
        <v>8.740958008303565</v>
      </c>
      <c r="G407" s="3">
        <v>-31.72</v>
      </c>
      <c r="H407" s="1"/>
      <c r="J407" s="13"/>
      <c r="K407" s="10"/>
      <c r="L407" s="9"/>
      <c r="M407" s="2"/>
      <c r="P407" s="13"/>
      <c r="Q407" s="10"/>
      <c r="R407" s="3"/>
      <c r="S407" s="2"/>
      <c r="U407" s="2"/>
      <c r="V407" s="2"/>
    </row>
    <row r="408" spans="1:22" ht="15">
      <c r="A408" s="2">
        <v>17.533</v>
      </c>
      <c r="B408" s="2">
        <v>8.773510333977761</v>
      </c>
      <c r="C408" s="12">
        <v>5880</v>
      </c>
      <c r="D408" s="1"/>
      <c r="E408" s="2">
        <v>17.533</v>
      </c>
      <c r="F408" s="2">
        <v>8.773510333977761</v>
      </c>
      <c r="G408" s="3">
        <v>-29.8</v>
      </c>
      <c r="H408" s="1">
        <v>1976</v>
      </c>
      <c r="J408" s="13"/>
      <c r="K408" s="10"/>
      <c r="L408" s="9"/>
      <c r="M408" s="2"/>
      <c r="P408" s="13"/>
      <c r="Q408" s="10"/>
      <c r="R408" s="3"/>
      <c r="S408" s="2"/>
      <c r="U408" s="2"/>
      <c r="V408" s="2"/>
    </row>
    <row r="409" spans="1:22" ht="15">
      <c r="A409" s="2">
        <v>17.585</v>
      </c>
      <c r="B409" s="2">
        <v>8.804299206620092</v>
      </c>
      <c r="C409" s="12">
        <v>5840</v>
      </c>
      <c r="D409" s="1"/>
      <c r="E409" s="2">
        <v>17.585</v>
      </c>
      <c r="F409" s="2">
        <v>8.804299206620092</v>
      </c>
      <c r="G409" s="3">
        <v>-28.63</v>
      </c>
      <c r="H409" s="1"/>
      <c r="J409" s="13"/>
      <c r="K409" s="10"/>
      <c r="L409" s="9"/>
      <c r="M409" s="2"/>
      <c r="P409" s="13"/>
      <c r="Q409" s="10"/>
      <c r="R409" s="3"/>
      <c r="S409" s="2"/>
      <c r="U409" s="2"/>
      <c r="V409" s="2"/>
    </row>
    <row r="410" spans="1:22" ht="15">
      <c r="A410" s="2">
        <v>17.623</v>
      </c>
      <c r="B410" s="2">
        <v>8.826805984901839</v>
      </c>
      <c r="C410" s="12">
        <v>6300</v>
      </c>
      <c r="D410" s="1">
        <v>1976</v>
      </c>
      <c r="E410" s="2">
        <v>17.623</v>
      </c>
      <c r="F410" s="2">
        <v>8.826805984901839</v>
      </c>
      <c r="G410" s="3">
        <v>-27.26</v>
      </c>
      <c r="H410" s="1"/>
      <c r="J410" s="13"/>
      <c r="K410" s="10"/>
      <c r="L410" s="9"/>
      <c r="M410" s="2"/>
      <c r="P410" s="13"/>
      <c r="Q410" s="10"/>
      <c r="R410" s="3"/>
      <c r="S410" s="2"/>
      <c r="U410" s="2"/>
      <c r="V410" s="2"/>
    </row>
    <row r="411" spans="1:22" ht="15">
      <c r="A411" s="2">
        <v>17.661</v>
      </c>
      <c r="B411" s="2">
        <v>8.849318686545255</v>
      </c>
      <c r="C411" s="12">
        <v>10700</v>
      </c>
      <c r="D411" s="1"/>
      <c r="E411" s="2">
        <v>17.661</v>
      </c>
      <c r="F411" s="2">
        <v>8.849318686545255</v>
      </c>
      <c r="G411" s="3">
        <v>-26.07</v>
      </c>
      <c r="H411" s="1"/>
      <c r="J411" s="13"/>
      <c r="K411" s="10"/>
      <c r="L411" s="9"/>
      <c r="M411" s="2"/>
      <c r="P411" s="13"/>
      <c r="Q411" s="10"/>
      <c r="R411" s="3"/>
      <c r="S411" s="2"/>
      <c r="U411" s="2"/>
      <c r="V411" s="2"/>
    </row>
    <row r="412" spans="1:22" ht="15">
      <c r="A412" s="2">
        <v>17.699</v>
      </c>
      <c r="B412" s="2">
        <v>8.871837152540879</v>
      </c>
      <c r="C412" s="12">
        <v>5400</v>
      </c>
      <c r="D412" s="1"/>
      <c r="E412" s="2">
        <v>17.699</v>
      </c>
      <c r="F412" s="2">
        <v>8.871837152540879</v>
      </c>
      <c r="G412" s="3">
        <v>-25.42</v>
      </c>
      <c r="H412" s="1"/>
      <c r="J412" s="13"/>
      <c r="K412" s="10"/>
      <c r="L412" s="9"/>
      <c r="M412" s="2"/>
      <c r="P412" s="13"/>
      <c r="Q412" s="10"/>
      <c r="R412" s="3"/>
      <c r="S412" s="2"/>
      <c r="U412" s="2"/>
      <c r="V412" s="2"/>
    </row>
    <row r="413" spans="1:22" ht="15">
      <c r="A413" s="2">
        <v>17.737</v>
      </c>
      <c r="B413" s="2">
        <v>8.894361221939029</v>
      </c>
      <c r="C413" s="12">
        <v>5000</v>
      </c>
      <c r="D413" s="1"/>
      <c r="E413" s="2">
        <v>17.737</v>
      </c>
      <c r="F413" s="2">
        <v>8.894361221939029</v>
      </c>
      <c r="G413" s="3">
        <v>-25.06</v>
      </c>
      <c r="H413" s="1"/>
      <c r="J413" s="13"/>
      <c r="K413" s="10"/>
      <c r="L413" s="9"/>
      <c r="M413" s="2"/>
      <c r="P413" s="13"/>
      <c r="Q413" s="10"/>
      <c r="R413" s="3"/>
      <c r="S413" s="2"/>
      <c r="U413" s="2"/>
      <c r="V413" s="2"/>
    </row>
    <row r="414" spans="1:22" ht="15">
      <c r="A414" s="2">
        <v>17.775</v>
      </c>
      <c r="B414" s="2">
        <v>8.916890731838254</v>
      </c>
      <c r="C414" s="12">
        <v>5660</v>
      </c>
      <c r="D414" s="1"/>
      <c r="E414" s="2">
        <v>17.775</v>
      </c>
      <c r="F414" s="2">
        <v>8.916890731838254</v>
      </c>
      <c r="G414" s="3">
        <v>-25.04</v>
      </c>
      <c r="H414" s="1"/>
      <c r="J414" s="13"/>
      <c r="K414" s="10"/>
      <c r="L414" s="9"/>
      <c r="M414" s="2"/>
      <c r="S414" s="2"/>
      <c r="U414" s="2"/>
      <c r="V414" s="2"/>
    </row>
    <row r="415" spans="1:22" ht="15">
      <c r="A415" s="2">
        <v>17.813</v>
      </c>
      <c r="B415" s="2">
        <v>8.939425517373774</v>
      </c>
      <c r="C415" s="12">
        <v>3840</v>
      </c>
      <c r="D415" s="1"/>
      <c r="E415" s="2">
        <v>17.813</v>
      </c>
      <c r="F415" s="2">
        <v>8.939425517373774</v>
      </c>
      <c r="G415" s="3">
        <v>-25.53</v>
      </c>
      <c r="H415" s="1"/>
      <c r="J415" s="13"/>
      <c r="K415" s="10"/>
      <c r="L415" s="9"/>
      <c r="M415" s="2"/>
      <c r="P415" s="13"/>
      <c r="Q415" s="10"/>
      <c r="R415" s="3"/>
      <c r="S415" s="2"/>
      <c r="U415" s="2"/>
      <c r="V415" s="2"/>
    </row>
    <row r="416" spans="1:22" ht="15">
      <c r="A416" s="2">
        <v>17.851</v>
      </c>
      <c r="B416" s="2">
        <v>8.96196541170593</v>
      </c>
      <c r="C416" s="12">
        <v>4480</v>
      </c>
      <c r="D416" s="1"/>
      <c r="E416" s="2">
        <v>17.851</v>
      </c>
      <c r="F416" s="2">
        <v>8.96196541170593</v>
      </c>
      <c r="G416" s="3">
        <v>-26.23</v>
      </c>
      <c r="H416" s="1"/>
      <c r="J416" s="13"/>
      <c r="K416" s="10"/>
      <c r="L416" s="9"/>
      <c r="M416" s="2"/>
      <c r="P416" s="13"/>
      <c r="Q416" s="10"/>
      <c r="R416" s="3"/>
      <c r="S416" s="2"/>
      <c r="U416" s="2"/>
      <c r="V416" s="2"/>
    </row>
    <row r="417" spans="1:22" ht="15">
      <c r="A417" s="2">
        <v>17.889</v>
      </c>
      <c r="B417" s="2">
        <v>8.98451024600863</v>
      </c>
      <c r="C417" s="12">
        <v>5280</v>
      </c>
      <c r="D417" s="1"/>
      <c r="E417" s="2">
        <v>17.889</v>
      </c>
      <c r="F417" s="2">
        <v>8.98451024600863</v>
      </c>
      <c r="G417" s="3">
        <v>-27.37</v>
      </c>
      <c r="H417" s="1"/>
      <c r="J417" s="13"/>
      <c r="K417" s="10"/>
      <c r="L417" s="9"/>
      <c r="M417" s="2"/>
      <c r="P417" s="13"/>
      <c r="Q417" s="10"/>
      <c r="R417" s="3"/>
      <c r="S417" s="2"/>
      <c r="U417" s="2"/>
      <c r="V417" s="2"/>
    </row>
    <row r="418" spans="1:22" ht="15">
      <c r="A418" s="2">
        <v>17.927</v>
      </c>
      <c r="B418" s="2">
        <v>9.007059849457795</v>
      </c>
      <c r="C418" s="12">
        <v>16380</v>
      </c>
      <c r="D418" s="1"/>
      <c r="E418" s="2">
        <v>17.927</v>
      </c>
      <c r="F418" s="2">
        <v>9.007059849457795</v>
      </c>
      <c r="G418" s="3">
        <v>-28.99</v>
      </c>
      <c r="H418" s="1"/>
      <c r="J418" s="13"/>
      <c r="K418" s="10"/>
      <c r="L418" s="9"/>
      <c r="M418" s="2"/>
      <c r="P418" s="13"/>
      <c r="Q418" s="10"/>
      <c r="R418" s="3"/>
      <c r="S418" s="2"/>
      <c r="U418" s="2"/>
      <c r="V418" s="2"/>
    </row>
    <row r="419" spans="1:22" ht="15">
      <c r="A419" s="2">
        <v>17.965</v>
      </c>
      <c r="B419" s="2">
        <v>9.029614049219807</v>
      </c>
      <c r="C419" s="12">
        <v>22960</v>
      </c>
      <c r="D419" s="1"/>
      <c r="E419" s="2">
        <v>17.965</v>
      </c>
      <c r="F419" s="2">
        <v>9.029614049219807</v>
      </c>
      <c r="G419" s="3">
        <v>-30.78</v>
      </c>
      <c r="H419" s="1"/>
      <c r="M419" s="2"/>
      <c r="P419" s="13"/>
      <c r="Q419" s="10"/>
      <c r="R419" s="3"/>
      <c r="S419" s="2"/>
      <c r="U419" s="2"/>
      <c r="V419" s="2"/>
    </row>
    <row r="420" spans="1:22" ht="15">
      <c r="A420" s="2">
        <v>18.003</v>
      </c>
      <c r="B420" s="2">
        <v>9.052172670439957</v>
      </c>
      <c r="C420" s="12">
        <v>13220</v>
      </c>
      <c r="D420" s="1"/>
      <c r="E420" s="2">
        <v>18.003</v>
      </c>
      <c r="F420" s="2">
        <v>9.052172670439957</v>
      </c>
      <c r="G420" s="3">
        <v>-32.24</v>
      </c>
      <c r="H420" s="1"/>
      <c r="J420" s="13"/>
      <c r="K420" s="10"/>
      <c r="L420" s="9"/>
      <c r="M420" s="2"/>
      <c r="P420" s="13"/>
      <c r="Q420" s="10"/>
      <c r="R420" s="3"/>
      <c r="S420" s="2"/>
      <c r="U420" s="2"/>
      <c r="V420" s="2"/>
    </row>
    <row r="421" spans="1:19" ht="15">
      <c r="A421" s="2">
        <v>18.041</v>
      </c>
      <c r="B421" s="2">
        <v>9.074735536230884</v>
      </c>
      <c r="C421" s="12">
        <v>18720</v>
      </c>
      <c r="D421" s="1"/>
      <c r="E421" s="2">
        <v>18.041</v>
      </c>
      <c r="F421" s="2">
        <v>9.074735536230884</v>
      </c>
      <c r="G421" s="3">
        <v>-33.08</v>
      </c>
      <c r="H421" s="1"/>
      <c r="J421" s="13"/>
      <c r="K421" s="10"/>
      <c r="L421" s="9"/>
      <c r="M421" s="2"/>
      <c r="P421" s="13"/>
      <c r="Q421" s="10"/>
      <c r="R421" s="3"/>
      <c r="S421" s="2"/>
    </row>
    <row r="422" spans="1:22" ht="15">
      <c r="A422" s="2">
        <v>18.081</v>
      </c>
      <c r="B422" s="2">
        <v>9.09849031095258</v>
      </c>
      <c r="C422" s="12">
        <v>11640</v>
      </c>
      <c r="D422" s="1"/>
      <c r="E422" s="2">
        <v>18.081</v>
      </c>
      <c r="F422" s="2">
        <v>9.09849031095258</v>
      </c>
      <c r="G422" s="3">
        <v>-34.18</v>
      </c>
      <c r="H422" s="1"/>
      <c r="J422" s="13"/>
      <c r="K422" s="10"/>
      <c r="L422" s="9"/>
      <c r="M422" s="2"/>
      <c r="P422" s="13"/>
      <c r="Q422" s="10"/>
      <c r="R422" s="3"/>
      <c r="S422" s="2"/>
      <c r="U422" s="2"/>
      <c r="V422" s="2"/>
    </row>
    <row r="423" spans="1:22" ht="15">
      <c r="A423" s="2">
        <v>18.131</v>
      </c>
      <c r="B423" s="2">
        <v>9.128189798646703</v>
      </c>
      <c r="C423" s="12">
        <v>6860</v>
      </c>
      <c r="D423" s="1"/>
      <c r="E423" s="2">
        <v>18.131</v>
      </c>
      <c r="F423" s="2">
        <v>9.128189798646703</v>
      </c>
      <c r="G423" s="3">
        <v>-34.27</v>
      </c>
      <c r="H423" s="1"/>
      <c r="J423" s="13"/>
      <c r="K423" s="10"/>
      <c r="L423" s="9"/>
      <c r="M423" s="2"/>
      <c r="P423" s="13"/>
      <c r="Q423" s="10"/>
      <c r="R423" s="3"/>
      <c r="S423" s="2"/>
      <c r="U423" s="2"/>
      <c r="V423" s="2"/>
    </row>
    <row r="424" spans="1:22" ht="15">
      <c r="A424" s="2">
        <v>18.181</v>
      </c>
      <c r="B424" s="2">
        <v>9.157895577146276</v>
      </c>
      <c r="C424" s="12">
        <v>6540</v>
      </c>
      <c r="D424" s="1"/>
      <c r="E424" s="2">
        <v>18.181</v>
      </c>
      <c r="F424" s="2">
        <v>9.157895577146276</v>
      </c>
      <c r="G424" s="3">
        <v>-33.88</v>
      </c>
      <c r="H424" s="1">
        <v>1975</v>
      </c>
      <c r="J424" s="13"/>
      <c r="K424" s="10"/>
      <c r="L424" s="9"/>
      <c r="M424" s="2"/>
      <c r="P424" s="13"/>
      <c r="Q424" s="10"/>
      <c r="R424" s="3"/>
      <c r="S424" s="2"/>
      <c r="U424" s="2"/>
      <c r="V424" s="2"/>
    </row>
    <row r="425" spans="1:22" ht="15">
      <c r="A425" s="2">
        <v>18.219</v>
      </c>
      <c r="B425" s="2">
        <v>9.18047590954412</v>
      </c>
      <c r="C425" s="12">
        <v>9120</v>
      </c>
      <c r="D425" s="1"/>
      <c r="E425" s="2">
        <v>18.219</v>
      </c>
      <c r="F425" s="2">
        <v>9.18047590954412</v>
      </c>
      <c r="G425" s="3">
        <v>-33.09</v>
      </c>
      <c r="H425" s="1"/>
      <c r="J425" s="13"/>
      <c r="K425" s="10"/>
      <c r="L425" s="9"/>
      <c r="M425" s="2"/>
      <c r="P425" s="13"/>
      <c r="Q425" s="10"/>
      <c r="R425" s="3"/>
      <c r="S425" s="2"/>
      <c r="U425" s="2"/>
      <c r="V425" s="2"/>
    </row>
    <row r="426" spans="1:22" ht="15">
      <c r="A426" s="2">
        <v>18.257</v>
      </c>
      <c r="B426" s="2">
        <v>9.203059441870936</v>
      </c>
      <c r="C426" s="12">
        <v>5580</v>
      </c>
      <c r="D426" s="1"/>
      <c r="E426" s="2">
        <v>18.257</v>
      </c>
      <c r="F426" s="2">
        <v>9.203059441870936</v>
      </c>
      <c r="G426" s="3">
        <v>-32.06</v>
      </c>
      <c r="H426" s="1"/>
      <c r="J426" s="13"/>
      <c r="K426" s="10"/>
      <c r="L426" s="9"/>
      <c r="M426" s="2"/>
      <c r="P426" s="13"/>
      <c r="Q426" s="10"/>
      <c r="R426" s="3"/>
      <c r="S426" s="2"/>
      <c r="U426" s="2"/>
      <c r="V426" s="2"/>
    </row>
    <row r="427" spans="1:22" ht="15">
      <c r="A427" s="2">
        <v>18.295</v>
      </c>
      <c r="B427" s="2">
        <v>9.225645983356026</v>
      </c>
      <c r="C427" s="12">
        <v>4380</v>
      </c>
      <c r="D427" s="1"/>
      <c r="E427" s="2">
        <v>18.295</v>
      </c>
      <c r="F427" s="2">
        <v>9.225645983356026</v>
      </c>
      <c r="G427" s="3">
        <v>-30.92</v>
      </c>
      <c r="H427" s="1"/>
      <c r="J427" s="13"/>
      <c r="K427" s="10"/>
      <c r="L427" s="9"/>
      <c r="M427" s="2"/>
      <c r="P427" s="13"/>
      <c r="Q427" s="10"/>
      <c r="R427" s="3"/>
      <c r="S427" s="2"/>
      <c r="U427" s="2"/>
      <c r="V427" s="2"/>
    </row>
    <row r="428" spans="1:22" ht="15">
      <c r="A428" s="2">
        <v>18.333</v>
      </c>
      <c r="B428" s="2">
        <v>9.248235341107266</v>
      </c>
      <c r="C428" s="12">
        <v>7120</v>
      </c>
      <c r="D428" s="1">
        <v>1975</v>
      </c>
      <c r="E428" s="2">
        <v>18.333</v>
      </c>
      <c r="F428" s="2">
        <v>9.248235341107266</v>
      </c>
      <c r="G428" s="3">
        <v>-29.88</v>
      </c>
      <c r="H428" s="1"/>
      <c r="J428" s="13"/>
      <c r="K428" s="10"/>
      <c r="L428" s="9"/>
      <c r="M428" s="2"/>
      <c r="P428" s="13"/>
      <c r="Q428" s="10"/>
      <c r="R428" s="3"/>
      <c r="S428" s="2"/>
      <c r="U428" s="2"/>
      <c r="V428" s="2"/>
    </row>
    <row r="429" spans="1:22" ht="15">
      <c r="A429" s="2">
        <v>18.371</v>
      </c>
      <c r="B429" s="2">
        <v>9.270827320099556</v>
      </c>
      <c r="C429" s="12">
        <v>6320</v>
      </c>
      <c r="D429" s="1"/>
      <c r="E429" s="2">
        <v>18.371</v>
      </c>
      <c r="F429" s="2">
        <v>9.270827320099556</v>
      </c>
      <c r="G429" s="3">
        <v>-28.88</v>
      </c>
      <c r="H429" s="1"/>
      <c r="J429" s="13"/>
      <c r="K429" s="10"/>
      <c r="L429" s="9"/>
      <c r="M429" s="2"/>
      <c r="P429" s="13"/>
      <c r="Q429" s="10"/>
      <c r="R429" s="3"/>
      <c r="S429" s="2"/>
      <c r="U429" s="2"/>
      <c r="V429" s="2"/>
    </row>
    <row r="430" spans="1:22" ht="15">
      <c r="A430" s="2">
        <v>18.409</v>
      </c>
      <c r="B430" s="2">
        <v>9.293421723163263</v>
      </c>
      <c r="C430" s="12">
        <v>3920</v>
      </c>
      <c r="D430" s="1"/>
      <c r="E430" s="2">
        <v>18.409</v>
      </c>
      <c r="F430" s="2">
        <v>9.293421723163263</v>
      </c>
      <c r="G430" s="3">
        <v>-27.87</v>
      </c>
      <c r="H430" s="1"/>
      <c r="J430" s="13"/>
      <c r="K430" s="10"/>
      <c r="L430" s="9"/>
      <c r="M430" s="2"/>
      <c r="P430" s="13"/>
      <c r="Q430" s="10"/>
      <c r="R430" s="3"/>
      <c r="S430" s="2"/>
      <c r="U430" s="2"/>
      <c r="V430" s="2"/>
    </row>
    <row r="431" spans="1:22" ht="15">
      <c r="A431" s="2">
        <v>18.447</v>
      </c>
      <c r="B431" s="2">
        <v>9.316018350972671</v>
      </c>
      <c r="C431" s="12">
        <v>12580</v>
      </c>
      <c r="D431" s="1"/>
      <c r="E431" s="2">
        <v>18.447</v>
      </c>
      <c r="F431" s="2">
        <v>9.316018350972671</v>
      </c>
      <c r="G431" s="3">
        <v>-26.96</v>
      </c>
      <c r="H431" s="1"/>
      <c r="J431" s="13"/>
      <c r="K431" s="10"/>
      <c r="L431" s="9"/>
      <c r="M431" s="2"/>
      <c r="P431" s="13"/>
      <c r="Q431" s="10"/>
      <c r="R431" s="3"/>
      <c r="S431" s="2"/>
      <c r="U431" s="2"/>
      <c r="V431" s="2"/>
    </row>
    <row r="432" spans="1:22" ht="15">
      <c r="A432" s="2">
        <v>18.485</v>
      </c>
      <c r="B432" s="2">
        <v>9.338617002034425</v>
      </c>
      <c r="C432" s="12">
        <v>10120</v>
      </c>
      <c r="D432" s="1"/>
      <c r="E432" s="2">
        <v>18.485</v>
      </c>
      <c r="F432" s="2">
        <v>9.338617002034425</v>
      </c>
      <c r="G432" s="3">
        <v>-26.21</v>
      </c>
      <c r="H432" s="1"/>
      <c r="J432" s="13"/>
      <c r="K432" s="10"/>
      <c r="L432" s="9"/>
      <c r="M432" s="2"/>
      <c r="S432" s="2"/>
      <c r="U432" s="2"/>
      <c r="V432" s="2"/>
    </row>
    <row r="433" spans="1:22" ht="15">
      <c r="A433" s="2">
        <v>18.525</v>
      </c>
      <c r="B433" s="2">
        <v>9.36240701861848</v>
      </c>
      <c r="C433" s="12">
        <v>5780</v>
      </c>
      <c r="D433" s="1"/>
      <c r="E433" s="2">
        <v>18.525</v>
      </c>
      <c r="F433" s="2">
        <v>9.36240701861848</v>
      </c>
      <c r="G433" s="3">
        <v>-25.99</v>
      </c>
      <c r="H433" s="1"/>
      <c r="J433" s="13"/>
      <c r="K433" s="10"/>
      <c r="L433" s="9"/>
      <c r="M433" s="2"/>
      <c r="P433" s="13"/>
      <c r="Q433" s="10"/>
      <c r="R433" s="3"/>
      <c r="S433" s="2"/>
      <c r="U433" s="2"/>
      <c r="V433" s="2"/>
    </row>
    <row r="434" spans="1:22" ht="15">
      <c r="A434" s="2">
        <v>18.578</v>
      </c>
      <c r="B434" s="2">
        <v>9.393931495835615</v>
      </c>
      <c r="C434" s="12">
        <v>21000</v>
      </c>
      <c r="D434" s="1"/>
      <c r="E434" s="2">
        <v>18.578</v>
      </c>
      <c r="F434" s="2">
        <v>9.393931495835615</v>
      </c>
      <c r="G434" s="3">
        <v>-26.38</v>
      </c>
      <c r="H434" s="1"/>
      <c r="J434" s="13"/>
      <c r="K434" s="10"/>
      <c r="L434" s="9"/>
      <c r="M434" s="2"/>
      <c r="P434" s="13"/>
      <c r="Q434" s="10"/>
      <c r="R434" s="3"/>
      <c r="S434" s="2"/>
      <c r="U434" s="2"/>
      <c r="V434" s="2"/>
    </row>
    <row r="435" spans="1:22" ht="15">
      <c r="A435" s="2">
        <v>18.636</v>
      </c>
      <c r="B435" s="2">
        <v>9.428432889104435</v>
      </c>
      <c r="C435" s="12">
        <v>27240</v>
      </c>
      <c r="D435" s="1"/>
      <c r="E435" s="2">
        <v>18.636</v>
      </c>
      <c r="F435" s="2">
        <v>9.428432889104435</v>
      </c>
      <c r="G435" s="3">
        <v>-27.32</v>
      </c>
      <c r="H435" s="1"/>
      <c r="J435" s="13"/>
      <c r="K435" s="10"/>
      <c r="L435" s="9"/>
      <c r="M435" s="2"/>
      <c r="P435" s="13"/>
      <c r="Q435" s="10"/>
      <c r="R435" s="3"/>
      <c r="S435" s="2"/>
      <c r="U435" s="2"/>
      <c r="V435" s="2"/>
    </row>
    <row r="436" spans="1:22" ht="15">
      <c r="A436" s="2">
        <v>18.681</v>
      </c>
      <c r="B436" s="2">
        <v>9.455202827084374</v>
      </c>
      <c r="C436" s="12">
        <v>18520</v>
      </c>
      <c r="D436" s="1"/>
      <c r="E436" s="2">
        <v>18.681</v>
      </c>
      <c r="F436" s="2">
        <v>9.455202827084374</v>
      </c>
      <c r="G436" s="3">
        <v>-28.59</v>
      </c>
      <c r="H436" s="1"/>
      <c r="J436" s="13"/>
      <c r="K436" s="10"/>
      <c r="L436" s="9"/>
      <c r="M436" s="2"/>
      <c r="P436" s="13"/>
      <c r="Q436" s="10"/>
      <c r="R436" s="3"/>
      <c r="S436" s="2"/>
      <c r="U436" s="2"/>
      <c r="V436" s="2"/>
    </row>
    <row r="437" spans="1:19" ht="15">
      <c r="A437" s="2">
        <v>18.726</v>
      </c>
      <c r="B437" s="2">
        <v>9.481973794357888</v>
      </c>
      <c r="C437" s="12">
        <v>19960</v>
      </c>
      <c r="D437" s="1"/>
      <c r="E437" s="2">
        <v>18.726</v>
      </c>
      <c r="F437" s="2">
        <v>9.481973794357888</v>
      </c>
      <c r="G437" s="3">
        <v>-29.84</v>
      </c>
      <c r="H437" s="1"/>
      <c r="M437" s="2"/>
      <c r="P437" s="13"/>
      <c r="Q437" s="10"/>
      <c r="R437" s="3"/>
      <c r="S437" s="2"/>
    </row>
    <row r="438" spans="1:22" ht="15">
      <c r="A438" s="2">
        <v>18.771</v>
      </c>
      <c r="B438" s="2">
        <v>9.508745429635686</v>
      </c>
      <c r="C438" s="12">
        <v>19380</v>
      </c>
      <c r="D438" s="1"/>
      <c r="E438" s="2">
        <v>18.771</v>
      </c>
      <c r="F438" s="2">
        <v>9.508745429635686</v>
      </c>
      <c r="G438" s="3">
        <v>-31.02</v>
      </c>
      <c r="H438" s="1"/>
      <c r="M438" s="2"/>
      <c r="P438" s="13"/>
      <c r="Q438" s="10"/>
      <c r="R438" s="3"/>
      <c r="S438" s="2"/>
      <c r="U438" s="2"/>
      <c r="V438" s="2"/>
    </row>
    <row r="439" spans="1:22" ht="15">
      <c r="A439" s="2">
        <v>18.816</v>
      </c>
      <c r="B439" s="2">
        <v>9.535517367176071</v>
      </c>
      <c r="C439" s="12">
        <v>13540</v>
      </c>
      <c r="D439" s="1"/>
      <c r="E439" s="2">
        <v>18.816</v>
      </c>
      <c r="F439" s="2">
        <v>9.535517367176071</v>
      </c>
      <c r="G439" s="3">
        <v>-31.65</v>
      </c>
      <c r="H439" s="1"/>
      <c r="J439" s="13"/>
      <c r="K439" s="10"/>
      <c r="L439" s="9"/>
      <c r="M439" s="2"/>
      <c r="P439" s="13"/>
      <c r="Q439" s="10"/>
      <c r="R439" s="3"/>
      <c r="S439" s="2"/>
      <c r="U439" s="2"/>
      <c r="V439" s="2"/>
    </row>
    <row r="440" spans="1:22" ht="15">
      <c r="A440" s="2">
        <v>18.861</v>
      </c>
      <c r="B440" s="2">
        <v>9.562289236758025</v>
      </c>
      <c r="C440" s="12">
        <v>19480</v>
      </c>
      <c r="D440" s="1"/>
      <c r="E440" s="2">
        <v>18.861</v>
      </c>
      <c r="F440" s="2">
        <v>9.562289236758025</v>
      </c>
      <c r="G440" s="3">
        <v>-32.16</v>
      </c>
      <c r="H440" s="1">
        <v>1974</v>
      </c>
      <c r="J440" s="13"/>
      <c r="K440" s="10"/>
      <c r="L440" s="9"/>
      <c r="M440" s="2"/>
      <c r="P440" s="13"/>
      <c r="Q440" s="10"/>
      <c r="R440" s="3"/>
      <c r="S440" s="2"/>
      <c r="U440" s="2"/>
      <c r="V440" s="2"/>
    </row>
    <row r="441" spans="1:22" ht="15">
      <c r="A441" s="2">
        <v>18.906</v>
      </c>
      <c r="B441" s="2">
        <v>9.589060663654303</v>
      </c>
      <c r="C441" s="12">
        <v>13060</v>
      </c>
      <c r="D441" s="1"/>
      <c r="E441" s="2">
        <v>18.906</v>
      </c>
      <c r="F441" s="2">
        <v>9.589060663654303</v>
      </c>
      <c r="G441" s="3">
        <v>-31.87</v>
      </c>
      <c r="H441" s="1"/>
      <c r="J441" s="13"/>
      <c r="K441" s="10"/>
      <c r="L441" s="9"/>
      <c r="M441" s="2"/>
      <c r="P441" s="13"/>
      <c r="Q441" s="10"/>
      <c r="R441" s="3"/>
      <c r="S441" s="2"/>
      <c r="U441" s="2"/>
      <c r="V441" s="2"/>
    </row>
    <row r="442" spans="1:22" ht="15">
      <c r="A442" s="2">
        <v>18.951</v>
      </c>
      <c r="B442" s="2">
        <v>9.615831268604536</v>
      </c>
      <c r="C442" s="12">
        <v>9660</v>
      </c>
      <c r="D442" s="1"/>
      <c r="E442" s="2">
        <v>18.951</v>
      </c>
      <c r="F442" s="2">
        <v>9.615831268604536</v>
      </c>
      <c r="G442" s="3">
        <v>-31.48</v>
      </c>
      <c r="H442" s="1"/>
      <c r="J442" s="13"/>
      <c r="K442" s="2"/>
      <c r="L442" s="3"/>
      <c r="M442" s="2"/>
      <c r="P442" s="13"/>
      <c r="Q442" s="10"/>
      <c r="R442" s="3"/>
      <c r="S442" s="2"/>
      <c r="U442" s="2"/>
      <c r="V442" s="2"/>
    </row>
    <row r="443" spans="1:22" ht="15">
      <c r="A443" s="2">
        <v>18.996</v>
      </c>
      <c r="B443" s="2">
        <v>9.642600667788315</v>
      </c>
      <c r="C443" s="12">
        <v>7060</v>
      </c>
      <c r="D443" s="1"/>
      <c r="E443" s="2">
        <v>18.996</v>
      </c>
      <c r="F443" s="2">
        <v>9.642600667788315</v>
      </c>
      <c r="G443" s="3">
        <v>-31.05</v>
      </c>
      <c r="H443" s="1"/>
      <c r="J443" s="13"/>
      <c r="K443" s="2"/>
      <c r="L443" s="3"/>
      <c r="M443" s="2"/>
      <c r="P443" s="13"/>
      <c r="Q443" s="10"/>
      <c r="R443" s="3"/>
      <c r="S443" s="2"/>
      <c r="U443" s="2"/>
      <c r="V443" s="2"/>
    </row>
    <row r="444" spans="1:22" ht="15">
      <c r="A444" s="2">
        <v>19.046</v>
      </c>
      <c r="B444" s="2">
        <v>9.672342562192437</v>
      </c>
      <c r="C444" s="12">
        <v>6200</v>
      </c>
      <c r="D444" s="1"/>
      <c r="E444" s="2">
        <v>19.046</v>
      </c>
      <c r="F444" s="2">
        <v>9.672342562192437</v>
      </c>
      <c r="G444" s="3">
        <v>-30.42</v>
      </c>
      <c r="H444" s="1"/>
      <c r="J444" s="13"/>
      <c r="K444" s="2"/>
      <c r="L444" s="3"/>
      <c r="M444" s="2"/>
      <c r="P444" s="13"/>
      <c r="Q444" s="10"/>
      <c r="R444" s="3"/>
      <c r="S444" s="2"/>
      <c r="U444" s="2"/>
      <c r="V444" s="2"/>
    </row>
    <row r="445" spans="1:22" ht="15">
      <c r="A445" s="2">
        <v>19.101</v>
      </c>
      <c r="B445" s="2">
        <v>9.705055733985967</v>
      </c>
      <c r="C445" s="12">
        <v>8120</v>
      </c>
      <c r="D445" s="1"/>
      <c r="E445" s="2">
        <v>19.101</v>
      </c>
      <c r="F445" s="2">
        <v>9.705055733985967</v>
      </c>
      <c r="G445" s="3">
        <v>-28.83</v>
      </c>
      <c r="H445" s="1"/>
      <c r="J445" s="13"/>
      <c r="K445" s="2"/>
      <c r="L445" s="3"/>
      <c r="M445" s="2"/>
      <c r="P445" s="13"/>
      <c r="Q445" s="10"/>
      <c r="R445" s="3"/>
      <c r="S445" s="2"/>
      <c r="U445" s="2"/>
      <c r="V445" s="2"/>
    </row>
    <row r="446" spans="1:22" ht="15">
      <c r="A446" s="2">
        <v>19.156</v>
      </c>
      <c r="B446" s="2">
        <v>9.737765143511412</v>
      </c>
      <c r="C446" s="12">
        <v>5760</v>
      </c>
      <c r="D446" s="1"/>
      <c r="E446" s="2">
        <v>19.156</v>
      </c>
      <c r="F446" s="2">
        <v>9.737765143511412</v>
      </c>
      <c r="G446" s="3">
        <v>-26.74</v>
      </c>
      <c r="H446" s="1"/>
      <c r="M446" s="2"/>
      <c r="S446" s="2"/>
      <c r="U446" s="2"/>
      <c r="V446" s="2"/>
    </row>
    <row r="447" spans="1:22" ht="15">
      <c r="A447" s="2">
        <v>19.201</v>
      </c>
      <c r="B447" s="2">
        <v>9.764524065272845</v>
      </c>
      <c r="C447" s="12">
        <v>9040</v>
      </c>
      <c r="D447" s="1">
        <v>1974</v>
      </c>
      <c r="E447" s="2">
        <v>19.201</v>
      </c>
      <c r="F447" s="2">
        <v>9.764524065272845</v>
      </c>
      <c r="G447" s="3">
        <v>-26.44</v>
      </c>
      <c r="H447" s="1"/>
      <c r="M447" s="2"/>
      <c r="S447" s="2"/>
      <c r="U447" s="2"/>
      <c r="V447" s="2"/>
    </row>
    <row r="448" spans="1:22" ht="15">
      <c r="A448" s="2">
        <v>19.246</v>
      </c>
      <c r="B448" s="2">
        <v>9.791279564660558</v>
      </c>
      <c r="C448" s="12">
        <v>13780</v>
      </c>
      <c r="D448" s="1"/>
      <c r="E448" s="2">
        <v>19.246</v>
      </c>
      <c r="F448" s="2">
        <v>9.791279564660558</v>
      </c>
      <c r="G448" s="3">
        <v>-25.62</v>
      </c>
      <c r="H448" s="1"/>
      <c r="M448" s="2"/>
      <c r="S448" s="2"/>
      <c r="U448" s="2"/>
      <c r="V448" s="2"/>
    </row>
    <row r="449" spans="1:22" ht="15">
      <c r="A449" s="2">
        <v>19.291</v>
      </c>
      <c r="B449" s="2">
        <v>9.81803122729423</v>
      </c>
      <c r="C449" s="12">
        <v>7120</v>
      </c>
      <c r="D449" s="1"/>
      <c r="E449" s="2">
        <v>19.291</v>
      </c>
      <c r="F449" s="2">
        <v>9.81803122729423</v>
      </c>
      <c r="G449" s="3">
        <v>-25.05</v>
      </c>
      <c r="H449" s="1"/>
      <c r="M449" s="2"/>
      <c r="S449" s="2"/>
      <c r="U449" s="2"/>
      <c r="V449" s="2"/>
    </row>
    <row r="450" spans="1:22" ht="15">
      <c r="A450" s="2">
        <v>19.336</v>
      </c>
      <c r="B450" s="2">
        <v>9.844778634030211</v>
      </c>
      <c r="C450" s="12">
        <v>8360</v>
      </c>
      <c r="D450" s="1"/>
      <c r="E450" s="2">
        <v>19.336</v>
      </c>
      <c r="F450" s="2">
        <v>9.844778634030211</v>
      </c>
      <c r="G450" s="3">
        <v>-25.15</v>
      </c>
      <c r="H450" s="1"/>
      <c r="M450" s="2"/>
      <c r="S450" s="2"/>
      <c r="U450" s="2"/>
      <c r="V450" s="2"/>
    </row>
    <row r="451" spans="1:22" ht="15">
      <c r="A451" s="2">
        <v>19.381</v>
      </c>
      <c r="B451" s="2">
        <v>9.871521360934622</v>
      </c>
      <c r="C451" s="12">
        <v>9880</v>
      </c>
      <c r="D451" s="1"/>
      <c r="E451" s="2">
        <v>19.381</v>
      </c>
      <c r="F451" s="2">
        <v>9.871521360934622</v>
      </c>
      <c r="G451" s="3">
        <v>-25.31</v>
      </c>
      <c r="H451" s="1"/>
      <c r="M451" s="2"/>
      <c r="S451" s="2"/>
      <c r="U451" s="2"/>
      <c r="V451" s="2"/>
    </row>
    <row r="452" spans="1:22" ht="15">
      <c r="A452" s="2">
        <v>19.426</v>
      </c>
      <c r="B452" s="2">
        <v>9.89825897925644</v>
      </c>
      <c r="C452" s="12">
        <v>18160</v>
      </c>
      <c r="D452" s="1"/>
      <c r="E452" s="2">
        <v>19.426</v>
      </c>
      <c r="F452" s="2">
        <v>9.89825897925644</v>
      </c>
      <c r="G452" s="3">
        <v>-26.03</v>
      </c>
      <c r="H452" s="1"/>
      <c r="M452" s="2"/>
      <c r="S452" s="2"/>
      <c r="U452" s="2"/>
      <c r="V452" s="2"/>
    </row>
    <row r="453" spans="1:22" ht="15">
      <c r="A453" s="2">
        <v>19.471</v>
      </c>
      <c r="B453" s="2">
        <v>9.924991055400596</v>
      </c>
      <c r="C453" s="12">
        <v>18560</v>
      </c>
      <c r="D453" s="1"/>
      <c r="E453" s="2">
        <v>19.471</v>
      </c>
      <c r="F453" s="2">
        <v>9.924991055400596</v>
      </c>
      <c r="G453" s="3">
        <v>-26.61</v>
      </c>
      <c r="H453" s="1"/>
      <c r="M453" s="2"/>
      <c r="S453" s="2"/>
      <c r="U453" s="2"/>
      <c r="V453" s="2"/>
    </row>
    <row r="454" spans="1:22" ht="15">
      <c r="A454" s="2">
        <v>19.521</v>
      </c>
      <c r="B454" s="2">
        <v>9.954686333498337</v>
      </c>
      <c r="C454" s="12">
        <v>15240</v>
      </c>
      <c r="D454" s="1"/>
      <c r="E454" s="2">
        <v>19.521</v>
      </c>
      <c r="F454" s="2">
        <v>9.954686333498337</v>
      </c>
      <c r="G454" s="3">
        <v>-27.31</v>
      </c>
      <c r="H454" s="1"/>
      <c r="M454" s="2"/>
      <c r="S454" s="2"/>
      <c r="U454" s="2"/>
      <c r="V454" s="2"/>
    </row>
    <row r="455" spans="1:22" ht="15">
      <c r="A455" s="2">
        <v>19.578</v>
      </c>
      <c r="B455" s="2">
        <v>9.988529175532724</v>
      </c>
      <c r="C455" s="12">
        <v>40100</v>
      </c>
      <c r="D455" s="1"/>
      <c r="E455" s="2">
        <v>19.578</v>
      </c>
      <c r="F455" s="2">
        <v>9.988529175532724</v>
      </c>
      <c r="G455" s="3">
        <v>-29.37</v>
      </c>
      <c r="H455" s="1"/>
      <c r="M455" s="2"/>
      <c r="S455" s="2"/>
      <c r="U455" s="2"/>
      <c r="V455" s="2"/>
    </row>
    <row r="456" spans="1:19" ht="15">
      <c r="A456" s="2">
        <v>19.628</v>
      </c>
      <c r="B456" s="2">
        <v>10.018206598573654</v>
      </c>
      <c r="C456" s="12">
        <v>31060</v>
      </c>
      <c r="D456" s="1"/>
      <c r="E456" s="2">
        <v>19.628</v>
      </c>
      <c r="F456" s="2">
        <v>10.018206598573654</v>
      </c>
      <c r="G456" s="3">
        <v>-30.21</v>
      </c>
      <c r="H456" s="1"/>
      <c r="M456" s="2"/>
      <c r="S456" s="2"/>
    </row>
    <row r="457" spans="1:22" ht="15">
      <c r="A457" s="2">
        <v>19.666</v>
      </c>
      <c r="B457" s="2">
        <v>10.040755232308966</v>
      </c>
      <c r="C457" s="12">
        <v>16620</v>
      </c>
      <c r="D457" s="1"/>
      <c r="E457" s="2">
        <v>19.666</v>
      </c>
      <c r="F457" s="2">
        <v>10.040755232308966</v>
      </c>
      <c r="G457" s="3">
        <v>-30.5</v>
      </c>
      <c r="H457" s="1"/>
      <c r="M457" s="2"/>
      <c r="S457" s="2"/>
      <c r="U457" s="2"/>
      <c r="V457" s="2"/>
    </row>
    <row r="458" spans="1:22" ht="15">
      <c r="A458" s="2">
        <v>19.704</v>
      </c>
      <c r="B458" s="2">
        <v>10.063298205887962</v>
      </c>
      <c r="C458" s="12">
        <v>8420</v>
      </c>
      <c r="D458" s="1"/>
      <c r="E458" s="2">
        <v>19.704</v>
      </c>
      <c r="F458" s="2">
        <v>10.063298205887962</v>
      </c>
      <c r="G458" s="3">
        <v>-30.78</v>
      </c>
      <c r="H458" s="1"/>
      <c r="M458" s="2"/>
      <c r="S458" s="2"/>
      <c r="U458" s="2"/>
      <c r="V458" s="2"/>
    </row>
    <row r="459" spans="1:22" ht="15">
      <c r="A459" s="2">
        <v>19.742</v>
      </c>
      <c r="B459" s="2">
        <v>10.085835239602108</v>
      </c>
      <c r="C459" s="12">
        <v>5160</v>
      </c>
      <c r="D459" s="1"/>
      <c r="E459" s="2">
        <v>19.742</v>
      </c>
      <c r="F459" s="2">
        <v>10.085835239602108</v>
      </c>
      <c r="G459" s="3">
        <v>-30.07</v>
      </c>
      <c r="H459" s="1">
        <v>1973</v>
      </c>
      <c r="M459" s="2"/>
      <c r="S459" s="2"/>
      <c r="U459" s="2"/>
      <c r="V459" s="2"/>
    </row>
    <row r="460" spans="1:22" ht="15">
      <c r="A460" s="2">
        <v>19.78</v>
      </c>
      <c r="B460" s="2">
        <v>10.108366051181507</v>
      </c>
      <c r="C460" s="12">
        <v>8160</v>
      </c>
      <c r="D460" s="1"/>
      <c r="E460" s="2">
        <v>19.78</v>
      </c>
      <c r="F460" s="2">
        <v>10.108366051181507</v>
      </c>
      <c r="G460" s="3">
        <v>-29.5</v>
      </c>
      <c r="H460" s="1"/>
      <c r="M460" s="2"/>
      <c r="S460" s="2"/>
      <c r="U460" s="2"/>
      <c r="V460" s="2"/>
    </row>
    <row r="461" spans="1:22" ht="15">
      <c r="A461" s="2">
        <v>19.818</v>
      </c>
      <c r="B461" s="2">
        <v>10.130890355783343</v>
      </c>
      <c r="C461" s="12">
        <v>9300</v>
      </c>
      <c r="D461" s="1"/>
      <c r="E461" s="2">
        <v>19.818</v>
      </c>
      <c r="F461" s="2">
        <v>10.130890355783343</v>
      </c>
      <c r="G461" s="3">
        <v>-28.8</v>
      </c>
      <c r="H461" s="1"/>
      <c r="M461" s="2"/>
      <c r="S461" s="2"/>
      <c r="U461" s="2"/>
      <c r="V461" s="2"/>
    </row>
    <row r="462" spans="1:22" ht="15">
      <c r="A462" s="2">
        <v>19.856</v>
      </c>
      <c r="B462" s="2">
        <v>10.15340786598033</v>
      </c>
      <c r="C462" s="12">
        <v>6060</v>
      </c>
      <c r="D462" s="1"/>
      <c r="E462" s="2">
        <v>19.856</v>
      </c>
      <c r="F462" s="2">
        <v>10.15340786598033</v>
      </c>
      <c r="G462" s="3">
        <v>-28</v>
      </c>
      <c r="H462" s="1"/>
      <c r="M462" s="2"/>
      <c r="S462" s="2"/>
      <c r="U462" s="2"/>
      <c r="V462" s="2"/>
    </row>
    <row r="463" spans="1:19" ht="15">
      <c r="A463" s="2">
        <v>19.894</v>
      </c>
      <c r="B463" s="2">
        <v>10.175918291749165</v>
      </c>
      <c r="C463" s="12">
        <v>9760</v>
      </c>
      <c r="D463" s="1">
        <v>1973</v>
      </c>
      <c r="E463" s="2">
        <v>19.894</v>
      </c>
      <c r="F463" s="2">
        <v>10.175918291749165</v>
      </c>
      <c r="G463" s="3">
        <v>-27.67</v>
      </c>
      <c r="H463" s="1"/>
      <c r="M463" s="2"/>
      <c r="S463" s="2"/>
    </row>
    <row r="464" spans="1:19" ht="15">
      <c r="A464" s="2">
        <v>19.932</v>
      </c>
      <c r="B464" s="2">
        <v>10.198421340458962</v>
      </c>
      <c r="C464" s="12">
        <v>18580</v>
      </c>
      <c r="D464" s="1"/>
      <c r="E464" s="2">
        <v>19.932</v>
      </c>
      <c r="F464" s="2">
        <v>10.198421340458962</v>
      </c>
      <c r="G464" s="3">
        <v>-27.31</v>
      </c>
      <c r="H464" s="1"/>
      <c r="M464" s="2"/>
      <c r="S464" s="2"/>
    </row>
    <row r="465" spans="1:19" ht="15">
      <c r="A465" s="2">
        <v>19.972</v>
      </c>
      <c r="B465" s="2">
        <v>10.22210046728718</v>
      </c>
      <c r="C465" s="12">
        <v>21260</v>
      </c>
      <c r="D465" s="1"/>
      <c r="E465" s="2">
        <v>19.972</v>
      </c>
      <c r="F465" s="2">
        <v>10.22210046728718</v>
      </c>
      <c r="G465" s="3">
        <v>-27.03</v>
      </c>
      <c r="H465" s="1"/>
      <c r="M465" s="2"/>
      <c r="S465" s="2"/>
    </row>
    <row r="466" spans="1:19" ht="15">
      <c r="A466" s="2">
        <v>20.023</v>
      </c>
      <c r="B466" s="2">
        <v>10.252278485730876</v>
      </c>
      <c r="C466" s="11"/>
      <c r="E466" s="2">
        <f>E465+(F465/100)</f>
        <v>20.07422100467287</v>
      </c>
      <c r="F466" s="2">
        <v>10.252278485730876</v>
      </c>
      <c r="M466" s="2"/>
      <c r="S466" s="2"/>
    </row>
    <row r="467" spans="1:19" ht="15">
      <c r="A467" s="18"/>
      <c r="B467" s="18"/>
      <c r="C467" s="11"/>
      <c r="M467" s="2"/>
      <c r="S467" s="2"/>
    </row>
    <row r="468" spans="1:19" ht="15">
      <c r="A468" s="18"/>
      <c r="B468" s="18"/>
      <c r="C468" s="11"/>
      <c r="M468" s="2"/>
      <c r="S468" s="2"/>
    </row>
    <row r="469" spans="1:19" ht="15">
      <c r="A469" s="18"/>
      <c r="B469" s="18"/>
      <c r="C469" s="11"/>
      <c r="M469" s="2"/>
      <c r="S469" s="2"/>
    </row>
    <row r="470" spans="1:19" ht="15">
      <c r="A470" s="18"/>
      <c r="B470" s="18"/>
      <c r="C470" s="11"/>
      <c r="M470" s="2"/>
      <c r="S470" s="2"/>
    </row>
    <row r="471" spans="1:19" ht="15">
      <c r="A471" s="18"/>
      <c r="B471" s="18"/>
      <c r="C471" s="11"/>
      <c r="M471" s="2"/>
      <c r="S471" s="2"/>
    </row>
    <row r="472" spans="1:19" ht="15">
      <c r="A472" s="18"/>
      <c r="B472" s="18"/>
      <c r="C472" s="11"/>
      <c r="M472" s="2"/>
      <c r="S472" s="2"/>
    </row>
    <row r="473" spans="1:19" ht="15">
      <c r="A473" s="18"/>
      <c r="B473" s="18"/>
      <c r="C473" s="11"/>
      <c r="M473" s="2"/>
      <c r="S473" s="2"/>
    </row>
    <row r="474" spans="1:19" ht="15">
      <c r="A474" s="18"/>
      <c r="B474" s="18"/>
      <c r="C474" s="11"/>
      <c r="M474" s="2"/>
      <c r="S474" s="2"/>
    </row>
    <row r="475" spans="1:19" ht="15">
      <c r="A475" s="18"/>
      <c r="B475" s="18"/>
      <c r="C475" s="11"/>
      <c r="M475" s="2"/>
      <c r="S475" s="2"/>
    </row>
    <row r="476" spans="1:19" ht="15">
      <c r="A476" s="18"/>
      <c r="B476" s="18"/>
      <c r="C476" s="11"/>
      <c r="M476" s="2"/>
      <c r="S476" s="2"/>
    </row>
    <row r="477" spans="1:19" ht="15">
      <c r="A477" s="18"/>
      <c r="B477" s="18"/>
      <c r="C477" s="11"/>
      <c r="M477" s="2"/>
      <c r="S477" s="2"/>
    </row>
    <row r="478" spans="1:19" ht="15">
      <c r="A478" s="18"/>
      <c r="B478" s="18"/>
      <c r="C478" s="11"/>
      <c r="M478" s="2"/>
      <c r="S478" s="2"/>
    </row>
    <row r="479" spans="1:19" ht="15">
      <c r="A479" s="18"/>
      <c r="B479" s="18"/>
      <c r="C479" s="11"/>
      <c r="M479" s="2"/>
      <c r="S479" s="2"/>
    </row>
    <row r="480" spans="1:19" ht="15">
      <c r="A480" s="18"/>
      <c r="B480" s="18"/>
      <c r="C480" s="11"/>
      <c r="M480" s="2"/>
      <c r="S480" s="2"/>
    </row>
    <row r="481" spans="1:19" ht="15">
      <c r="A481" s="18"/>
      <c r="B481" s="18"/>
      <c r="C481" s="11"/>
      <c r="M481" s="2"/>
      <c r="S481" s="2"/>
    </row>
    <row r="482" spans="1:19" ht="15">
      <c r="A482" s="18"/>
      <c r="B482" s="18"/>
      <c r="C482" s="11"/>
      <c r="M482" s="2"/>
      <c r="S482" s="2"/>
    </row>
    <row r="483" spans="1:19" ht="15">
      <c r="A483" s="18"/>
      <c r="B483" s="18"/>
      <c r="C483" s="11"/>
      <c r="M483" s="2"/>
      <c r="S483" s="2"/>
    </row>
    <row r="484" spans="1:19" ht="15">
      <c r="A484" s="18"/>
      <c r="B484" s="18"/>
      <c r="C484" s="11"/>
      <c r="M484" s="2"/>
      <c r="S484" s="2"/>
    </row>
    <row r="485" spans="1:19" ht="15">
      <c r="A485" s="18"/>
      <c r="B485" s="18"/>
      <c r="C485" s="11"/>
      <c r="M485" s="2"/>
      <c r="S485" s="2"/>
    </row>
    <row r="486" spans="1:19" ht="15">
      <c r="A486" s="18"/>
      <c r="B486" s="18"/>
      <c r="C486" s="11"/>
      <c r="M486" s="2"/>
      <c r="S486" s="2"/>
    </row>
    <row r="487" spans="1:19" ht="15">
      <c r="A487" s="18"/>
      <c r="B487" s="18"/>
      <c r="C487" s="11"/>
      <c r="M487" s="2"/>
      <c r="S487" s="2"/>
    </row>
    <row r="488" spans="1:19" ht="15">
      <c r="A488" s="18"/>
      <c r="B488" s="18"/>
      <c r="C488" s="11"/>
      <c r="M488" s="2"/>
      <c r="S488" s="2"/>
    </row>
    <row r="489" spans="1:19" ht="15">
      <c r="A489" s="18"/>
      <c r="B489" s="18"/>
      <c r="C489" s="11"/>
      <c r="M489" s="2"/>
      <c r="S489" s="2"/>
    </row>
    <row r="490" spans="1:19" ht="15">
      <c r="A490" s="18"/>
      <c r="B490" s="18"/>
      <c r="C490" s="11"/>
      <c r="M490" s="2"/>
      <c r="S490" s="2"/>
    </row>
    <row r="491" spans="1:19" ht="15">
      <c r="A491" s="18"/>
      <c r="B491" s="18"/>
      <c r="C491" s="11"/>
      <c r="M491" s="2"/>
      <c r="S491" s="2"/>
    </row>
    <row r="492" spans="1:19" ht="15">
      <c r="A492" s="18"/>
      <c r="B492" s="18"/>
      <c r="C492" s="11"/>
      <c r="M492" s="2"/>
      <c r="S492" s="2"/>
    </row>
    <row r="493" spans="1:19" ht="15">
      <c r="A493" s="18"/>
      <c r="B493" s="18"/>
      <c r="C493" s="11"/>
      <c r="M493" s="2"/>
      <c r="S493" s="2"/>
    </row>
    <row r="494" spans="1:19" ht="15">
      <c r="A494" s="18"/>
      <c r="B494" s="18"/>
      <c r="C494" s="11"/>
      <c r="M494" s="2"/>
      <c r="S494" s="2"/>
    </row>
    <row r="495" spans="1:19" ht="15">
      <c r="A495" s="18"/>
      <c r="B495" s="18"/>
      <c r="C495" s="11"/>
      <c r="M495" s="2"/>
      <c r="S495" s="2"/>
    </row>
    <row r="496" spans="1:19" ht="15">
      <c r="A496" s="18"/>
      <c r="B496" s="18"/>
      <c r="C496" s="11"/>
      <c r="M496" s="2"/>
      <c r="S496" s="2"/>
    </row>
    <row r="497" spans="1:19" ht="15">
      <c r="A497" s="18"/>
      <c r="B497" s="18"/>
      <c r="C497" s="11"/>
      <c r="M497" s="2"/>
      <c r="S497" s="2"/>
    </row>
    <row r="498" spans="1:19" ht="15">
      <c r="A498" s="18"/>
      <c r="B498" s="18"/>
      <c r="C498" s="11"/>
      <c r="M498" s="2"/>
      <c r="S498" s="2"/>
    </row>
    <row r="499" spans="1:19" ht="15">
      <c r="A499" s="18"/>
      <c r="B499" s="18"/>
      <c r="C499" s="11"/>
      <c r="M499" s="2"/>
      <c r="S499" s="2"/>
    </row>
    <row r="500" spans="1:19" ht="15">
      <c r="A500" s="18"/>
      <c r="B500" s="18"/>
      <c r="C500" s="11"/>
      <c r="M500" s="2"/>
      <c r="S500" s="2"/>
    </row>
    <row r="501" spans="1:19" ht="15">
      <c r="A501" s="18"/>
      <c r="B501" s="18"/>
      <c r="C501" s="11"/>
      <c r="M501" s="2"/>
      <c r="S501" s="2"/>
    </row>
    <row r="502" spans="1:19" ht="15">
      <c r="A502" s="18"/>
      <c r="B502" s="18"/>
      <c r="C502" s="11"/>
      <c r="M502" s="2"/>
      <c r="S502" s="2"/>
    </row>
    <row r="503" spans="1:19" ht="15">
      <c r="A503" s="18"/>
      <c r="B503" s="18"/>
      <c r="C503" s="11"/>
      <c r="M503" s="2"/>
      <c r="S503" s="2"/>
    </row>
    <row r="504" spans="1:19" ht="15">
      <c r="A504" s="18"/>
      <c r="B504" s="18"/>
      <c r="C504" s="11"/>
      <c r="M504" s="2"/>
      <c r="S504" s="2"/>
    </row>
    <row r="505" spans="1:19" ht="15">
      <c r="A505" s="18"/>
      <c r="B505" s="18"/>
      <c r="C505" s="11"/>
      <c r="M505" s="2"/>
      <c r="S505" s="2"/>
    </row>
    <row r="506" spans="1:19" ht="15">
      <c r="A506" s="18"/>
      <c r="B506" s="18"/>
      <c r="C506" s="11"/>
      <c r="M506" s="2"/>
      <c r="S506" s="2"/>
    </row>
    <row r="507" spans="1:19" ht="15">
      <c r="A507" s="18"/>
      <c r="B507" s="18"/>
      <c r="C507" s="11"/>
      <c r="M507" s="2"/>
      <c r="S507" s="2"/>
    </row>
    <row r="508" spans="1:19" ht="15">
      <c r="A508" s="18"/>
      <c r="B508" s="18"/>
      <c r="C508" s="11"/>
      <c r="M508" s="2"/>
      <c r="S508" s="2"/>
    </row>
    <row r="509" spans="1:19" ht="15">
      <c r="A509" s="18"/>
      <c r="B509" s="18"/>
      <c r="C509" s="11"/>
      <c r="M509" s="2"/>
      <c r="S509" s="2"/>
    </row>
    <row r="510" spans="1:19" ht="15">
      <c r="A510" s="18"/>
      <c r="B510" s="18"/>
      <c r="C510" s="11"/>
      <c r="M510" s="2"/>
      <c r="S510" s="2"/>
    </row>
    <row r="511" spans="1:19" ht="15">
      <c r="A511" s="18"/>
      <c r="B511" s="18"/>
      <c r="C511" s="11"/>
      <c r="M511" s="2"/>
      <c r="S511" s="2"/>
    </row>
    <row r="512" spans="1:19" ht="15">
      <c r="A512" s="18"/>
      <c r="B512" s="18"/>
      <c r="C512" s="11"/>
      <c r="M512" s="2"/>
      <c r="S512" s="2"/>
    </row>
    <row r="513" spans="1:19" ht="15">
      <c r="A513" s="18"/>
      <c r="B513" s="18"/>
      <c r="C513" s="11"/>
      <c r="M513" s="2"/>
      <c r="S513" s="2"/>
    </row>
    <row r="514" spans="1:19" ht="15">
      <c r="A514" s="18"/>
      <c r="B514" s="18"/>
      <c r="C514" s="11"/>
      <c r="M514" s="2"/>
      <c r="S514" s="2"/>
    </row>
    <row r="515" spans="1:19" ht="15">
      <c r="A515" s="18"/>
      <c r="B515" s="18"/>
      <c r="C515" s="11"/>
      <c r="M515" s="2"/>
      <c r="S515" s="2"/>
    </row>
    <row r="516" spans="1:19" ht="15">
      <c r="A516" s="18"/>
      <c r="B516" s="18"/>
      <c r="C516" s="11"/>
      <c r="M516" s="2"/>
      <c r="S516" s="2"/>
    </row>
  </sheetData>
  <sheetProtection/>
  <printOptions/>
  <pageMargins left="0.5" right="0.5" top="0.5" bottom="0.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showOutlineSymbols="0" zoomScale="87" zoomScaleNormal="87" zoomScalePageLayoutView="0" workbookViewId="0" topLeftCell="A1">
      <selection activeCell="H2" sqref="H2:K30"/>
    </sheetView>
  </sheetViews>
  <sheetFormatPr defaultColWidth="9.6640625" defaultRowHeight="15"/>
  <cols>
    <col min="1" max="1" width="9.6640625" style="1" customWidth="1"/>
    <col min="2" max="3" width="9.6640625" style="9" customWidth="1"/>
    <col min="4" max="5" width="9.6640625" style="1" customWidth="1"/>
    <col min="6" max="6" width="10.5546875" style="1" customWidth="1"/>
    <col min="7" max="7" width="9.6640625" style="10" customWidth="1"/>
    <col min="8" max="11" width="9.6640625" style="1" customWidth="1"/>
    <col min="12" max="13" width="9.6640625" style="10" customWidth="1"/>
    <col min="14" max="16384" width="9.6640625" style="1" customWidth="1"/>
  </cols>
  <sheetData>
    <row r="1" ht="15">
      <c r="A1" s="14" t="s">
        <v>54</v>
      </c>
    </row>
    <row r="2" spans="2:12" ht="15">
      <c r="B2" s="1" t="s">
        <v>168</v>
      </c>
      <c r="C2" s="10" t="s">
        <v>168</v>
      </c>
      <c r="D2" s="1" t="s">
        <v>169</v>
      </c>
      <c r="E2" s="10" t="s">
        <v>170</v>
      </c>
      <c r="F2" s="43" t="s">
        <v>171</v>
      </c>
      <c r="I2" s="10"/>
      <c r="K2" s="10"/>
      <c r="L2" s="43"/>
    </row>
    <row r="3" spans="2:12" ht="15">
      <c r="B3" s="1" t="s">
        <v>172</v>
      </c>
      <c r="C3" s="10" t="s">
        <v>172</v>
      </c>
      <c r="D3" s="1" t="s">
        <v>173</v>
      </c>
      <c r="E3" s="1" t="s">
        <v>173</v>
      </c>
      <c r="F3" s="42" t="s">
        <v>174</v>
      </c>
      <c r="I3" s="10"/>
      <c r="L3" s="42"/>
    </row>
    <row r="4" spans="2:12" ht="15">
      <c r="B4" s="1" t="s">
        <v>158</v>
      </c>
      <c r="C4" s="10" t="s">
        <v>133</v>
      </c>
      <c r="E4" s="33" t="s">
        <v>133</v>
      </c>
      <c r="I4" s="10"/>
      <c r="K4"/>
      <c r="L4" s="1"/>
    </row>
    <row r="5" spans="2:12" ht="15">
      <c r="B5" s="3">
        <v>0</v>
      </c>
      <c r="C5" s="3">
        <v>0</v>
      </c>
      <c r="D5" s="1">
        <v>1997</v>
      </c>
      <c r="E5" s="2">
        <v>0.30518731662240906</v>
      </c>
      <c r="F5" s="1">
        <v>15</v>
      </c>
      <c r="H5" s="3"/>
      <c r="I5" s="3"/>
      <c r="K5" s="2"/>
      <c r="L5"/>
    </row>
    <row r="6" spans="2:12" ht="15">
      <c r="B6" s="3">
        <v>0.875</v>
      </c>
      <c r="C6" s="3">
        <v>0.30518731662240906</v>
      </c>
      <c r="D6" s="1">
        <v>1996</v>
      </c>
      <c r="E6" s="2">
        <v>0.42311461812495255</v>
      </c>
      <c r="F6" s="1">
        <v>25</v>
      </c>
      <c r="H6" s="3"/>
      <c r="I6" s="3"/>
      <c r="K6" s="2"/>
      <c r="L6"/>
    </row>
    <row r="7" spans="2:12" ht="15">
      <c r="B7" s="3">
        <v>1.975</v>
      </c>
      <c r="C7" s="3">
        <v>0.7283019347473616</v>
      </c>
      <c r="D7" s="1">
        <v>1995</v>
      </c>
      <c r="E7" s="2">
        <v>0.4283491291974122</v>
      </c>
      <c r="F7" s="1">
        <v>22</v>
      </c>
      <c r="H7" s="3"/>
      <c r="I7" s="3"/>
      <c r="K7" s="2"/>
      <c r="L7"/>
    </row>
    <row r="8" spans="2:12" ht="15">
      <c r="B8" s="3">
        <v>3.005</v>
      </c>
      <c r="C8" s="3">
        <v>1.1566510639447738</v>
      </c>
      <c r="D8" s="1">
        <v>1994</v>
      </c>
      <c r="E8" s="2">
        <v>0.414956815289685</v>
      </c>
      <c r="F8" s="1">
        <v>18</v>
      </c>
      <c r="H8" s="3"/>
      <c r="I8" s="3"/>
      <c r="K8" s="2"/>
      <c r="L8"/>
    </row>
    <row r="9" spans="2:12" ht="15">
      <c r="B9" s="3">
        <v>3.95</v>
      </c>
      <c r="C9" s="3">
        <v>1.5716078792344588</v>
      </c>
      <c r="D9" s="1">
        <v>1993</v>
      </c>
      <c r="E9" s="2">
        <v>0.37177183472336073</v>
      </c>
      <c r="F9" s="1">
        <v>18</v>
      </c>
      <c r="H9" s="3"/>
      <c r="I9" s="3"/>
      <c r="K9" s="2"/>
      <c r="L9"/>
    </row>
    <row r="10" spans="2:12" ht="15">
      <c r="B10" s="3">
        <v>4.765</v>
      </c>
      <c r="C10" s="3">
        <v>1.9433797139578195</v>
      </c>
      <c r="D10" s="1">
        <v>1992</v>
      </c>
      <c r="E10" s="2">
        <v>0.31385039829504735</v>
      </c>
      <c r="F10" s="1">
        <v>14</v>
      </c>
      <c r="H10" s="3"/>
      <c r="I10" s="3"/>
      <c r="K10" s="2"/>
      <c r="L10"/>
    </row>
    <row r="11" spans="2:12" ht="15">
      <c r="B11" s="3">
        <v>5.435</v>
      </c>
      <c r="C11" s="3">
        <v>2.257230112252867</v>
      </c>
      <c r="D11" s="1">
        <v>1991</v>
      </c>
      <c r="E11" s="2">
        <v>0.6711920444538446</v>
      </c>
      <c r="F11" s="1">
        <v>33</v>
      </c>
      <c r="H11" s="3"/>
      <c r="I11" s="3"/>
      <c r="K11" s="2"/>
      <c r="L11"/>
    </row>
    <row r="12" spans="2:12" ht="15">
      <c r="B12" s="3">
        <v>6.825</v>
      </c>
      <c r="C12" s="3">
        <v>2.9284221567067115</v>
      </c>
      <c r="D12" s="1">
        <v>1990</v>
      </c>
      <c r="E12" s="2">
        <v>0.3594866135329826</v>
      </c>
      <c r="F12" s="1">
        <v>17</v>
      </c>
      <c r="H12" s="3"/>
      <c r="I12" s="3"/>
      <c r="K12" s="2"/>
      <c r="L12"/>
    </row>
    <row r="13" spans="2:12" ht="15">
      <c r="B13" s="3">
        <v>7.55</v>
      </c>
      <c r="C13" s="3">
        <v>3.287908770239694</v>
      </c>
      <c r="D13" s="1">
        <v>1989</v>
      </c>
      <c r="E13" s="2">
        <v>0.3703725941022613</v>
      </c>
      <c r="F13" s="1">
        <v>17</v>
      </c>
      <c r="H13" s="3"/>
      <c r="I13" s="3"/>
      <c r="K13" s="2"/>
      <c r="L13"/>
    </row>
    <row r="14" spans="2:12" ht="15">
      <c r="B14" s="3">
        <v>8.285</v>
      </c>
      <c r="C14" s="3">
        <v>3.6582813643419554</v>
      </c>
      <c r="D14" s="1">
        <v>1988</v>
      </c>
      <c r="E14" s="2">
        <v>0.3569712709301749</v>
      </c>
      <c r="F14" s="1">
        <v>17</v>
      </c>
      <c r="H14" s="3"/>
      <c r="I14" s="3"/>
      <c r="K14" s="2"/>
      <c r="L14"/>
    </row>
    <row r="15" spans="2:12" ht="15">
      <c r="B15" s="3">
        <v>8.983</v>
      </c>
      <c r="C15" s="3">
        <v>4.01525263527213</v>
      </c>
      <c r="D15" s="1">
        <v>1987</v>
      </c>
      <c r="E15" s="2">
        <v>0.6515796443227844</v>
      </c>
      <c r="F15" s="1">
        <v>35</v>
      </c>
      <c r="H15" s="3"/>
      <c r="I15" s="3"/>
      <c r="K15" s="2"/>
      <c r="L15"/>
    </row>
    <row r="16" spans="2:12" ht="15">
      <c r="B16" s="3">
        <v>10.233</v>
      </c>
      <c r="C16" s="3">
        <v>4.666832279594915</v>
      </c>
      <c r="D16" s="1">
        <v>1986</v>
      </c>
      <c r="E16" s="2">
        <v>0.37542382839227617</v>
      </c>
      <c r="F16" s="1">
        <v>16</v>
      </c>
      <c r="H16" s="3"/>
      <c r="I16" s="3"/>
      <c r="K16" s="2"/>
      <c r="L16"/>
    </row>
    <row r="17" spans="2:12" ht="15">
      <c r="B17" s="3">
        <v>10.94</v>
      </c>
      <c r="C17" s="3">
        <v>5.042256107987191</v>
      </c>
      <c r="D17" s="1">
        <v>1985</v>
      </c>
      <c r="E17" s="2">
        <v>0.4177897669728772</v>
      </c>
      <c r="F17" s="1">
        <v>19</v>
      </c>
      <c r="H17" s="3"/>
      <c r="I17" s="3"/>
      <c r="K17" s="2"/>
      <c r="L17"/>
    </row>
    <row r="18" spans="2:12" ht="15">
      <c r="B18" s="3">
        <v>11.716</v>
      </c>
      <c r="C18" s="3">
        <v>5.460045874960068</v>
      </c>
      <c r="D18" s="1">
        <v>1984</v>
      </c>
      <c r="E18" s="2">
        <v>0.33099219936340685</v>
      </c>
      <c r="F18" s="1">
        <v>16</v>
      </c>
      <c r="H18" s="3"/>
      <c r="I18" s="3"/>
      <c r="K18" s="2"/>
      <c r="L18"/>
    </row>
    <row r="19" spans="2:12" ht="15">
      <c r="B19" s="3">
        <v>12.323</v>
      </c>
      <c r="C19" s="3">
        <v>5.791038074323475</v>
      </c>
      <c r="D19" s="1">
        <v>1983</v>
      </c>
      <c r="E19" s="2">
        <v>0.3801654413375237</v>
      </c>
      <c r="F19" s="1">
        <v>17</v>
      </c>
      <c r="H19" s="3"/>
      <c r="I19" s="3"/>
      <c r="K19" s="2"/>
      <c r="L19"/>
    </row>
    <row r="20" spans="2:12" ht="15">
      <c r="B20" s="3">
        <v>13.012</v>
      </c>
      <c r="C20" s="3">
        <v>6.171203515660999</v>
      </c>
      <c r="D20" s="1">
        <v>1982</v>
      </c>
      <c r="E20" s="2">
        <v>0.4281774508526688</v>
      </c>
      <c r="F20" s="1">
        <v>18</v>
      </c>
      <c r="H20" s="3"/>
      <c r="I20" s="3"/>
      <c r="K20" s="2"/>
      <c r="L20"/>
    </row>
    <row r="21" spans="2:12" ht="15">
      <c r="B21" s="3">
        <v>13.778</v>
      </c>
      <c r="C21" s="3">
        <v>6.599380966513667</v>
      </c>
      <c r="D21" s="1">
        <v>1981</v>
      </c>
      <c r="E21" s="2">
        <v>0.3393737528859395</v>
      </c>
      <c r="F21" s="1">
        <v>15</v>
      </c>
      <c r="H21" s="3"/>
      <c r="I21" s="3"/>
      <c r="K21" s="2"/>
      <c r="L21"/>
    </row>
    <row r="22" spans="2:12" ht="15">
      <c r="B22" s="3">
        <v>14.378</v>
      </c>
      <c r="C22" s="3">
        <v>6.938754719399607</v>
      </c>
      <c r="D22" s="1">
        <v>1980</v>
      </c>
      <c r="E22" s="2">
        <v>0.3639998989133897</v>
      </c>
      <c r="F22" s="1">
        <v>15</v>
      </c>
      <c r="H22" s="3"/>
      <c r="I22" s="3"/>
      <c r="K22" s="2"/>
      <c r="L22"/>
    </row>
    <row r="23" spans="2:12" ht="15">
      <c r="B23" s="3">
        <v>15.015</v>
      </c>
      <c r="C23" s="3">
        <v>7.3027546183129965</v>
      </c>
      <c r="D23" s="1">
        <v>1979</v>
      </c>
      <c r="E23" s="2">
        <v>0.486626185251958</v>
      </c>
      <c r="F23" s="1">
        <v>19</v>
      </c>
      <c r="H23" s="3"/>
      <c r="I23" s="3"/>
      <c r="K23" s="2"/>
      <c r="L23"/>
    </row>
    <row r="24" spans="2:12" ht="15">
      <c r="B24" s="3">
        <v>15.857</v>
      </c>
      <c r="C24" s="3">
        <v>7.7893808035649545</v>
      </c>
      <c r="D24" s="1">
        <v>1978</v>
      </c>
      <c r="E24" s="2">
        <v>0.45988438698686984</v>
      </c>
      <c r="F24" s="1">
        <v>17</v>
      </c>
      <c r="H24" s="3"/>
      <c r="I24" s="3"/>
      <c r="K24" s="2"/>
      <c r="L24"/>
    </row>
    <row r="25" spans="2:12" ht="15">
      <c r="B25" s="3">
        <v>16.644</v>
      </c>
      <c r="C25" s="3">
        <v>8.249265190551824</v>
      </c>
      <c r="D25" s="1">
        <v>1977</v>
      </c>
      <c r="E25" s="2">
        <v>0.5775407943500142</v>
      </c>
      <c r="F25" s="1">
        <v>21</v>
      </c>
      <c r="H25" s="3"/>
      <c r="I25" s="3"/>
      <c r="K25" s="2"/>
      <c r="L25"/>
    </row>
    <row r="26" spans="2:12" ht="15">
      <c r="B26" s="3">
        <v>17.623</v>
      </c>
      <c r="C26" s="3">
        <v>8.826805984901839</v>
      </c>
      <c r="D26" s="1">
        <v>1976</v>
      </c>
      <c r="E26" s="2">
        <v>0.42142935620542765</v>
      </c>
      <c r="F26" s="1">
        <v>18</v>
      </c>
      <c r="H26" s="3"/>
      <c r="I26" s="3"/>
      <c r="K26" s="2"/>
      <c r="L26"/>
    </row>
    <row r="27" spans="2:12" ht="15">
      <c r="B27" s="3">
        <v>18.333</v>
      </c>
      <c r="C27" s="3">
        <v>9.248235341107266</v>
      </c>
      <c r="D27" s="1">
        <v>1975</v>
      </c>
      <c r="E27" s="2">
        <v>0.5162887241655785</v>
      </c>
      <c r="F27" s="1">
        <v>19</v>
      </c>
      <c r="H27" s="3"/>
      <c r="I27" s="3"/>
      <c r="K27" s="2"/>
      <c r="L27"/>
    </row>
    <row r="28" spans="2:12" ht="15">
      <c r="B28" s="3">
        <v>19.201</v>
      </c>
      <c r="C28" s="3">
        <v>9.764524065272845</v>
      </c>
      <c r="D28" s="1">
        <v>1974</v>
      </c>
      <c r="E28" s="2">
        <v>0.41139422647631996</v>
      </c>
      <c r="F28" s="1">
        <v>16</v>
      </c>
      <c r="H28" s="3"/>
      <c r="I28" s="3"/>
      <c r="K28" s="2"/>
      <c r="L28"/>
    </row>
    <row r="29" spans="2:12" ht="15">
      <c r="B29" s="3">
        <v>19.894</v>
      </c>
      <c r="C29" s="3">
        <v>10.175918291749165</v>
      </c>
      <c r="E29" s="2"/>
      <c r="H29" s="3"/>
      <c r="I29" s="3"/>
      <c r="K29" s="2"/>
      <c r="L29"/>
    </row>
    <row r="31" spans="4:5" ht="15">
      <c r="D31" s="25" t="s">
        <v>134</v>
      </c>
      <c r="E31" s="10">
        <f>-AVERAGE(E6:E28)</f>
        <v>-0.42916221630985896</v>
      </c>
    </row>
    <row r="32" ht="15">
      <c r="D32" s="25" t="s">
        <v>135</v>
      </c>
    </row>
  </sheetData>
  <sheetProtection/>
  <printOptions/>
  <pageMargins left="0.5" right="0.5" top="0.5" bottom="0.5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showOutlineSymbols="0" zoomScale="87" zoomScaleNormal="87" zoomScalePageLayoutView="0" workbookViewId="0" topLeftCell="A1">
      <selection activeCell="H4" sqref="H4"/>
    </sheetView>
  </sheetViews>
  <sheetFormatPr defaultColWidth="9.6640625" defaultRowHeight="15"/>
  <cols>
    <col min="1" max="1" width="9.6640625" style="1" customWidth="1"/>
    <col min="2" max="2" width="9.6640625" style="9" customWidth="1"/>
    <col min="3" max="3" width="10.6640625" style="9" bestFit="1" customWidth="1"/>
    <col min="4" max="4" width="9.6640625" style="1" customWidth="1"/>
    <col min="5" max="5" width="12.6640625" style="1" bestFit="1" customWidth="1"/>
    <col min="6" max="6" width="10.3359375" style="1" customWidth="1"/>
    <col min="7" max="7" width="9.6640625" style="1" customWidth="1"/>
    <col min="8" max="10" width="9.6640625" style="9" customWidth="1"/>
    <col min="11" max="11" width="9.6640625" style="1" customWidth="1"/>
    <col min="12" max="12" width="9.6640625" style="10" customWidth="1"/>
    <col min="13" max="16384" width="9.6640625" style="1" customWidth="1"/>
  </cols>
  <sheetData>
    <row r="1" spans="1:6" ht="15">
      <c r="A1" s="14" t="s">
        <v>54</v>
      </c>
      <c r="C1"/>
      <c r="D1"/>
      <c r="E1"/>
      <c r="F1" s="10"/>
    </row>
    <row r="2" spans="2:6" ht="15">
      <c r="B2" s="43" t="s">
        <v>177</v>
      </c>
      <c r="C2" s="10" t="s">
        <v>177</v>
      </c>
      <c r="D2" s="43" t="s">
        <v>178</v>
      </c>
      <c r="E2" s="10" t="s">
        <v>179</v>
      </c>
      <c r="F2" s="42" t="s">
        <v>171</v>
      </c>
    </row>
    <row r="3" spans="2:6" ht="17.25">
      <c r="B3" s="1" t="s">
        <v>172</v>
      </c>
      <c r="C3" s="10" t="s">
        <v>172</v>
      </c>
      <c r="D3" s="1" t="s">
        <v>180</v>
      </c>
      <c r="E3" s="10" t="s">
        <v>180</v>
      </c>
      <c r="F3" s="42" t="s">
        <v>174</v>
      </c>
    </row>
    <row r="4" spans="2:6" ht="15">
      <c r="B4" s="1" t="s">
        <v>158</v>
      </c>
      <c r="C4" s="10" t="s">
        <v>133</v>
      </c>
      <c r="E4" s="33" t="s">
        <v>133</v>
      </c>
      <c r="F4" s="10"/>
    </row>
    <row r="5" spans="2:11" ht="15">
      <c r="B5" s="9">
        <v>0</v>
      </c>
      <c r="C5" s="9">
        <v>0</v>
      </c>
      <c r="D5" s="1">
        <v>1997</v>
      </c>
      <c r="E5" s="10">
        <v>0.25973723179085956</v>
      </c>
      <c r="F5" s="1">
        <v>13</v>
      </c>
      <c r="H5" s="3"/>
      <c r="I5" s="3"/>
      <c r="J5" s="1"/>
      <c r="K5" s="2"/>
    </row>
    <row r="6" spans="2:11" ht="15">
      <c r="B6" s="9">
        <v>0.75</v>
      </c>
      <c r="C6" s="9">
        <v>0.25973723179085956</v>
      </c>
      <c r="D6" s="1">
        <v>1996</v>
      </c>
      <c r="E6" s="10">
        <v>0.38876159654057535</v>
      </c>
      <c r="F6" s="1">
        <v>22</v>
      </c>
      <c r="H6" s="3"/>
      <c r="I6" s="3"/>
      <c r="J6" s="1"/>
      <c r="K6" s="2"/>
    </row>
    <row r="7" spans="2:11" ht="15">
      <c r="B7" s="9">
        <v>1.775</v>
      </c>
      <c r="C7" s="9">
        <v>0.6484988283314349</v>
      </c>
      <c r="D7" s="1">
        <v>1995</v>
      </c>
      <c r="E7" s="10">
        <v>0.44835122386134063</v>
      </c>
      <c r="F7" s="1">
        <v>24</v>
      </c>
      <c r="H7" s="3"/>
      <c r="I7" s="3"/>
      <c r="J7" s="1"/>
      <c r="K7" s="2"/>
    </row>
    <row r="8" spans="2:11" ht="15">
      <c r="B8" s="9">
        <v>2.865</v>
      </c>
      <c r="C8" s="9">
        <v>1.0968500521927755</v>
      </c>
      <c r="D8" s="1">
        <v>1994</v>
      </c>
      <c r="E8" s="10">
        <v>0.4277436977114828</v>
      </c>
      <c r="F8" s="1">
        <v>19</v>
      </c>
      <c r="H8" s="3"/>
      <c r="I8" s="3"/>
      <c r="J8" s="1"/>
      <c r="K8" s="2"/>
    </row>
    <row r="9" spans="2:11" ht="15">
      <c r="B9" s="9">
        <v>3.845</v>
      </c>
      <c r="C9" s="9">
        <v>1.5245937499042583</v>
      </c>
      <c r="D9" s="1">
        <v>1993</v>
      </c>
      <c r="E9" s="10">
        <v>0.3172878517960238</v>
      </c>
      <c r="F9" s="1">
        <v>15</v>
      </c>
      <c r="H9" s="3"/>
      <c r="I9" s="3"/>
      <c r="J9" s="1"/>
      <c r="K9" s="2"/>
    </row>
    <row r="10" spans="2:11" ht="15">
      <c r="B10" s="9">
        <v>4.545</v>
      </c>
      <c r="C10" s="9">
        <v>1.8418816017002821</v>
      </c>
      <c r="D10" s="1">
        <v>1992</v>
      </c>
      <c r="E10" s="10">
        <v>0.33977818079944666</v>
      </c>
      <c r="F10" s="1">
        <v>15</v>
      </c>
      <c r="H10" s="3"/>
      <c r="I10" s="3"/>
      <c r="J10" s="1"/>
      <c r="K10" s="2"/>
    </row>
    <row r="11" spans="2:11" ht="15">
      <c r="B11" s="9">
        <v>5.275</v>
      </c>
      <c r="C11" s="9">
        <v>2.181659782499729</v>
      </c>
      <c r="D11" s="1">
        <v>1991</v>
      </c>
      <c r="E11" s="10">
        <v>0.6560116592917757</v>
      </c>
      <c r="F11" s="1">
        <v>33</v>
      </c>
      <c r="H11" s="3"/>
      <c r="I11" s="3"/>
      <c r="J11" s="1"/>
      <c r="K11" s="2"/>
    </row>
    <row r="12" spans="2:11" ht="15">
      <c r="B12" s="9">
        <v>6.64</v>
      </c>
      <c r="C12" s="9">
        <v>2.8376714417915045</v>
      </c>
      <c r="D12" s="1">
        <v>1990</v>
      </c>
      <c r="E12" s="10">
        <v>0.3838440338082654</v>
      </c>
      <c r="F12" s="1">
        <v>18</v>
      </c>
      <c r="H12" s="3"/>
      <c r="I12" s="3"/>
      <c r="J12" s="1"/>
      <c r="K12" s="46"/>
    </row>
    <row r="13" spans="2:11" ht="15">
      <c r="B13" s="9">
        <v>7.37</v>
      </c>
      <c r="C13" s="9">
        <v>3.1981002638736826</v>
      </c>
      <c r="D13" s="1">
        <v>1989</v>
      </c>
      <c r="E13" s="10">
        <v>0.34502362482079585</v>
      </c>
      <c r="F13" s="1">
        <v>15</v>
      </c>
      <c r="H13" s="45"/>
      <c r="I13" s="45"/>
      <c r="J13" s="1"/>
      <c r="K13" s="46"/>
    </row>
    <row r="14" spans="2:11" ht="15">
      <c r="B14" s="9">
        <v>8.15</v>
      </c>
      <c r="C14" s="9">
        <v>3.5898221336972265</v>
      </c>
      <c r="D14" s="1">
        <v>1988</v>
      </c>
      <c r="E14" s="10">
        <v>0.5203949259442284</v>
      </c>
      <c r="F14" s="1">
        <v>23</v>
      </c>
      <c r="H14" s="45"/>
      <c r="I14" s="45"/>
      <c r="J14" s="1"/>
      <c r="K14" s="46"/>
    </row>
    <row r="15" spans="2:11" ht="15">
      <c r="B15" s="9">
        <v>8.983</v>
      </c>
      <c r="C15" s="9">
        <v>4.01525263527213</v>
      </c>
      <c r="D15" s="1">
        <v>1987</v>
      </c>
      <c r="E15" s="10">
        <v>0.47512318416401467</v>
      </c>
      <c r="F15" s="1">
        <v>22</v>
      </c>
      <c r="H15" s="45"/>
      <c r="I15" s="45"/>
      <c r="J15" s="1"/>
      <c r="K15" s="46"/>
    </row>
    <row r="16" spans="2:11" ht="15">
      <c r="B16" s="9">
        <v>10.024</v>
      </c>
      <c r="C16" s="9">
        <v>4.55680251180095</v>
      </c>
      <c r="D16" s="1">
        <v>1986</v>
      </c>
      <c r="E16" s="10">
        <v>0.42732980127537346</v>
      </c>
      <c r="F16" s="1">
        <v>19</v>
      </c>
      <c r="H16" s="45"/>
      <c r="I16" s="3"/>
      <c r="J16" s="1"/>
      <c r="K16" s="46"/>
    </row>
    <row r="17" spans="2:11" ht="15">
      <c r="B17" s="9">
        <v>10.789</v>
      </c>
      <c r="C17" s="9">
        <v>4.9616564148985605</v>
      </c>
      <c r="D17" s="1">
        <v>1985</v>
      </c>
      <c r="E17" s="10">
        <v>0.34620333761857935</v>
      </c>
      <c r="F17" s="1">
        <v>15</v>
      </c>
      <c r="H17" s="45"/>
      <c r="I17" s="45"/>
      <c r="J17" s="1"/>
      <c r="K17" s="46"/>
    </row>
    <row r="18" spans="2:11" ht="15">
      <c r="B18" s="9">
        <v>11.486</v>
      </c>
      <c r="C18" s="9">
        <v>5.335590349422762</v>
      </c>
      <c r="D18" s="1">
        <v>1984</v>
      </c>
      <c r="E18" s="10">
        <v>0.41982768253885094</v>
      </c>
      <c r="F18" s="1">
        <v>20</v>
      </c>
      <c r="H18" s="3"/>
      <c r="I18" s="3"/>
      <c r="J18" s="1"/>
      <c r="K18" s="2"/>
    </row>
    <row r="19" spans="2:11" ht="15">
      <c r="B19" s="9">
        <v>12.258</v>
      </c>
      <c r="C19" s="9">
        <v>5.755418031961613</v>
      </c>
      <c r="D19" s="1">
        <v>1983</v>
      </c>
      <c r="E19" s="10">
        <v>0.4296684906120891</v>
      </c>
      <c r="F19" s="1">
        <v>16</v>
      </c>
      <c r="H19" s="3"/>
      <c r="I19" s="3"/>
      <c r="J19" s="1"/>
      <c r="K19" s="46"/>
    </row>
    <row r="20" spans="2:11" ht="15">
      <c r="B20" s="9">
        <v>12.814</v>
      </c>
      <c r="C20" s="9">
        <v>6.0614696691442225</v>
      </c>
      <c r="D20" s="1">
        <v>1982</v>
      </c>
      <c r="E20" s="10">
        <v>0.34402874374569503</v>
      </c>
      <c r="F20" s="1">
        <v>13</v>
      </c>
      <c r="H20" s="45"/>
      <c r="I20" s="45"/>
      <c r="J20" s="1"/>
      <c r="K20" s="46"/>
    </row>
    <row r="21" spans="2:11" ht="15">
      <c r="B21" s="9">
        <v>13.698</v>
      </c>
      <c r="C21" s="9">
        <v>6.554393365397676</v>
      </c>
      <c r="D21" s="1">
        <v>1981</v>
      </c>
      <c r="E21" s="10">
        <v>0.36419119513723874</v>
      </c>
      <c r="F21" s="1">
        <v>15</v>
      </c>
      <c r="H21" s="45"/>
      <c r="I21" s="45"/>
      <c r="J21" s="1"/>
      <c r="K21" s="46"/>
    </row>
    <row r="22" spans="2:11" ht="15">
      <c r="B22" s="9">
        <v>14.298</v>
      </c>
      <c r="C22" s="9">
        <v>6.8933064454685855</v>
      </c>
      <c r="D22" s="1">
        <v>1980</v>
      </c>
      <c r="E22" s="10">
        <v>0.4330028400934216</v>
      </c>
      <c r="F22" s="1">
        <v>18</v>
      </c>
      <c r="H22" s="3"/>
      <c r="I22" s="3"/>
      <c r="J22" s="1"/>
      <c r="K22" s="2"/>
    </row>
    <row r="23" spans="2:11" ht="15">
      <c r="B23" s="9">
        <v>15.056</v>
      </c>
      <c r="C23" s="9">
        <v>7.326309301550057</v>
      </c>
      <c r="D23" s="1">
        <v>1979</v>
      </c>
      <c r="E23" s="10">
        <v>0.5131023068935328</v>
      </c>
      <c r="F23" s="1">
        <v>20</v>
      </c>
      <c r="H23" s="3"/>
      <c r="I23" s="3"/>
      <c r="J23" s="1"/>
      <c r="K23" s="2"/>
    </row>
    <row r="24" spans="2:11" ht="15">
      <c r="B24" s="9">
        <v>15.943</v>
      </c>
      <c r="C24" s="9">
        <v>7.83941160844359</v>
      </c>
      <c r="D24" s="1">
        <v>1978</v>
      </c>
      <c r="E24" s="10">
        <v>0.3846141000163952</v>
      </c>
      <c r="F24" s="1">
        <v>14</v>
      </c>
      <c r="H24" s="3"/>
      <c r="I24" s="3"/>
      <c r="J24" s="1"/>
      <c r="K24" s="2"/>
    </row>
    <row r="25" spans="2:11" ht="15">
      <c r="B25" s="9">
        <v>16.601</v>
      </c>
      <c r="C25" s="9">
        <v>8.224025708459985</v>
      </c>
      <c r="D25" s="1">
        <v>1977</v>
      </c>
      <c r="E25" s="10">
        <v>0.5494846255177759</v>
      </c>
      <c r="F25" s="1">
        <v>20</v>
      </c>
      <c r="H25" s="3"/>
      <c r="I25" s="3"/>
      <c r="J25" s="1"/>
      <c r="K25" s="2"/>
    </row>
    <row r="26" spans="2:11" ht="15">
      <c r="B26" s="9">
        <v>17.533</v>
      </c>
      <c r="C26" s="9">
        <v>8.773510333977761</v>
      </c>
      <c r="D26" s="1">
        <v>1976</v>
      </c>
      <c r="E26" s="10">
        <v>0.38438524316851463</v>
      </c>
      <c r="F26" s="1">
        <v>16</v>
      </c>
      <c r="H26" s="3"/>
      <c r="I26" s="3"/>
      <c r="J26" s="1"/>
      <c r="K26" s="2"/>
    </row>
    <row r="27" spans="2:11" ht="15">
      <c r="B27" s="9">
        <v>18.181</v>
      </c>
      <c r="C27" s="9">
        <v>9.157895577146276</v>
      </c>
      <c r="D27" s="1">
        <v>1975</v>
      </c>
      <c r="E27" s="10">
        <v>0.404393659611749</v>
      </c>
      <c r="F27" s="1">
        <v>16</v>
      </c>
      <c r="H27" s="3"/>
      <c r="I27" s="3"/>
      <c r="J27" s="1"/>
      <c r="K27" s="2"/>
    </row>
    <row r="28" spans="2:11" ht="15">
      <c r="B28" s="9">
        <v>18.861</v>
      </c>
      <c r="C28" s="9">
        <v>9.562289236758025</v>
      </c>
      <c r="D28" s="1">
        <v>1974</v>
      </c>
      <c r="E28" s="10">
        <v>0.5235460028440837</v>
      </c>
      <c r="F28" s="1">
        <v>19</v>
      </c>
      <c r="H28" s="3"/>
      <c r="I28" s="3"/>
      <c r="J28" s="1"/>
      <c r="K28" s="2"/>
    </row>
    <row r="29" spans="2:5" ht="15">
      <c r="B29" s="9">
        <v>19.742</v>
      </c>
      <c r="C29" s="9">
        <v>10.085835239602108</v>
      </c>
      <c r="E29" s="10"/>
    </row>
    <row r="30" ht="15">
      <c r="E30" s="10"/>
    </row>
    <row r="31" spans="4:5" ht="15">
      <c r="D31" s="25" t="s">
        <v>120</v>
      </c>
      <c r="E31" s="10">
        <f>AVERAGE(E6:E28)</f>
        <v>0.4272216525135326</v>
      </c>
    </row>
    <row r="32" ht="15">
      <c r="D32" s="25" t="s">
        <v>135</v>
      </c>
    </row>
    <row r="33" ht="15">
      <c r="D33" s="9"/>
    </row>
  </sheetData>
  <sheetProtection/>
  <printOptions/>
  <pageMargins left="0.5" right="0.5" top="0.5" bottom="0.5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showOutlineSymbols="0" zoomScale="87" zoomScaleNormal="87" zoomScalePageLayoutView="0" workbookViewId="0" topLeftCell="A1">
      <selection activeCell="N5" sqref="N5:N28"/>
    </sheetView>
  </sheetViews>
  <sheetFormatPr defaultColWidth="9.6640625" defaultRowHeight="15"/>
  <cols>
    <col min="1" max="2" width="9.6640625" style="1" customWidth="1"/>
    <col min="3" max="5" width="9.6640625" style="11" customWidth="1"/>
    <col min="6" max="6" width="9.6640625" style="20" customWidth="1"/>
    <col min="7" max="7" width="9.6640625" style="10" customWidth="1"/>
    <col min="8" max="8" width="9.6640625" style="29" customWidth="1"/>
    <col min="9" max="9" width="9.6640625" style="30" customWidth="1"/>
    <col min="10" max="11" width="9.6640625" style="20" customWidth="1"/>
    <col min="12" max="12" width="9.6640625" style="1" customWidth="1"/>
    <col min="13" max="13" width="9.6640625" style="10" customWidth="1"/>
    <col min="14" max="15" width="9.6640625" style="9" customWidth="1"/>
    <col min="16" max="16" width="9.6640625" style="10" customWidth="1"/>
    <col min="17" max="18" width="9.6640625" style="0" customWidth="1"/>
    <col min="19" max="16384" width="9.6640625" style="1" customWidth="1"/>
  </cols>
  <sheetData>
    <row r="1" spans="1:11" ht="15">
      <c r="A1" s="14" t="s">
        <v>54</v>
      </c>
      <c r="G1" s="10" t="s">
        <v>57</v>
      </c>
      <c r="H1" s="29" t="s">
        <v>87</v>
      </c>
      <c r="I1" s="30" t="s">
        <v>57</v>
      </c>
      <c r="K1" s="20" t="s">
        <v>88</v>
      </c>
    </row>
    <row r="2" spans="2:11" ht="17.25">
      <c r="B2" s="1" t="s">
        <v>89</v>
      </c>
      <c r="C2" s="11" t="s">
        <v>90</v>
      </c>
      <c r="D2" s="11" t="s">
        <v>90</v>
      </c>
      <c r="E2" s="11" t="s">
        <v>90</v>
      </c>
      <c r="G2" s="10" t="s">
        <v>55</v>
      </c>
      <c r="H2" s="41" t="s">
        <v>165</v>
      </c>
      <c r="I2" s="41" t="s">
        <v>165</v>
      </c>
      <c r="K2" s="20" t="s">
        <v>91</v>
      </c>
    </row>
    <row r="3" spans="3:11" ht="17.25">
      <c r="C3" s="11" t="s">
        <v>92</v>
      </c>
      <c r="D3" s="11" t="s">
        <v>93</v>
      </c>
      <c r="E3" s="11" t="s">
        <v>94</v>
      </c>
      <c r="F3" s="20" t="s">
        <v>95</v>
      </c>
      <c r="G3" s="10" t="s">
        <v>175</v>
      </c>
      <c r="I3" s="20" t="s">
        <v>175</v>
      </c>
      <c r="K3" s="20" t="s">
        <v>181</v>
      </c>
    </row>
    <row r="5" spans="2:14" ht="15">
      <c r="B5" s="1">
        <v>1997</v>
      </c>
      <c r="C5" s="11">
        <v>4956.6</v>
      </c>
      <c r="D5" s="11">
        <v>10664</v>
      </c>
      <c r="E5" s="11">
        <v>716</v>
      </c>
      <c r="F5" s="20">
        <v>28.4</v>
      </c>
      <c r="G5" s="10">
        <v>305.18731662240907</v>
      </c>
      <c r="H5" s="29">
        <v>-31.39</v>
      </c>
      <c r="I5" s="28">
        <v>259.73723179085954</v>
      </c>
      <c r="K5" s="20">
        <f>AVERAGE(G5,I5)</f>
        <v>282.46227420663433</v>
      </c>
      <c r="L5" s="25" t="s">
        <v>136</v>
      </c>
      <c r="N5" s="10"/>
    </row>
    <row r="6" spans="2:14" ht="15">
      <c r="B6" s="1">
        <v>1996</v>
      </c>
      <c r="C6" s="11">
        <v>7467.1</v>
      </c>
      <c r="D6" s="11">
        <v>17036.2</v>
      </c>
      <c r="E6" s="11">
        <v>864.5</v>
      </c>
      <c r="F6" s="20">
        <v>29.7</v>
      </c>
      <c r="G6" s="10">
        <v>423.11461812495253</v>
      </c>
      <c r="H6" s="29">
        <v>-29.21</v>
      </c>
      <c r="I6" s="28">
        <v>388.76159654057534</v>
      </c>
      <c r="K6" s="20">
        <f aca="true" t="shared" si="0" ref="K6:K28">AVERAGE(G6,I6)</f>
        <v>405.93810733276393</v>
      </c>
      <c r="N6" s="10"/>
    </row>
    <row r="7" spans="2:14" ht="15">
      <c r="B7" s="1">
        <v>1995</v>
      </c>
      <c r="C7" s="11">
        <v>13641.9</v>
      </c>
      <c r="D7" s="11">
        <v>25824.4</v>
      </c>
      <c r="E7" s="11">
        <v>1186.3</v>
      </c>
      <c r="F7" s="20">
        <v>23.3</v>
      </c>
      <c r="G7" s="10">
        <v>428.3491291974122</v>
      </c>
      <c r="H7" s="29">
        <v>-27.83</v>
      </c>
      <c r="I7" s="28">
        <v>448.35122386134066</v>
      </c>
      <c r="K7" s="20">
        <f t="shared" si="0"/>
        <v>438.3501765293764</v>
      </c>
      <c r="N7" s="10"/>
    </row>
    <row r="8" spans="2:14" ht="15">
      <c r="B8" s="1">
        <v>1994</v>
      </c>
      <c r="C8" s="11">
        <v>6576.6</v>
      </c>
      <c r="D8" s="11">
        <v>14357.5</v>
      </c>
      <c r="E8" s="11">
        <v>845.3</v>
      </c>
      <c r="F8" s="20">
        <v>28.1</v>
      </c>
      <c r="G8" s="10">
        <v>414.956815289685</v>
      </c>
      <c r="H8" s="29">
        <v>-30.92</v>
      </c>
      <c r="I8" s="28">
        <v>427.7436977114828</v>
      </c>
      <c r="K8" s="20">
        <f t="shared" si="0"/>
        <v>421.3502565005839</v>
      </c>
      <c r="N8" s="10"/>
    </row>
    <row r="9" spans="2:14" ht="15">
      <c r="B9" s="1">
        <v>1993</v>
      </c>
      <c r="C9" s="11">
        <v>6998.4</v>
      </c>
      <c r="D9" s="11">
        <v>13529.4</v>
      </c>
      <c r="E9" s="11">
        <v>535.8</v>
      </c>
      <c r="F9" s="20">
        <v>23.9</v>
      </c>
      <c r="G9" s="10">
        <v>371.7718347233607</v>
      </c>
      <c r="H9" s="29">
        <v>-30.41</v>
      </c>
      <c r="I9" s="28">
        <v>317.2878517960238</v>
      </c>
      <c r="K9" s="20">
        <f t="shared" si="0"/>
        <v>344.52984325969226</v>
      </c>
      <c r="N9" s="10"/>
    </row>
    <row r="10" spans="2:14" ht="15">
      <c r="B10" s="1">
        <v>1992</v>
      </c>
      <c r="C10" s="11">
        <v>7348.3</v>
      </c>
      <c r="D10" s="11">
        <v>14073.9</v>
      </c>
      <c r="E10" s="11">
        <v>734.8</v>
      </c>
      <c r="F10" s="20">
        <v>23.5</v>
      </c>
      <c r="G10" s="10">
        <v>313.85039829504734</v>
      </c>
      <c r="H10" s="29">
        <v>-31.2</v>
      </c>
      <c r="I10" s="28">
        <v>339.77818079944666</v>
      </c>
      <c r="K10" s="20">
        <f t="shared" si="0"/>
        <v>326.814289547247</v>
      </c>
      <c r="N10" s="10"/>
    </row>
    <row r="11" spans="2:14" ht="15">
      <c r="B11" s="1">
        <v>1991</v>
      </c>
      <c r="C11" s="11">
        <v>4334.2</v>
      </c>
      <c r="D11" s="11">
        <v>9023</v>
      </c>
      <c r="E11" s="11">
        <v>509.8</v>
      </c>
      <c r="F11" s="20">
        <v>26.3</v>
      </c>
      <c r="G11" s="10">
        <v>671.1920444538446</v>
      </c>
      <c r="H11" s="29">
        <v>-29.92</v>
      </c>
      <c r="I11" s="28">
        <v>656.0116592917757</v>
      </c>
      <c r="K11" s="20">
        <f t="shared" si="0"/>
        <v>663.6018518728101</v>
      </c>
      <c r="N11" s="10"/>
    </row>
    <row r="12" spans="2:16" ht="15">
      <c r="B12" s="1">
        <v>1990</v>
      </c>
      <c r="C12" s="11">
        <v>7709.4</v>
      </c>
      <c r="D12" s="11">
        <v>12688.6</v>
      </c>
      <c r="E12" s="11">
        <v>525.9</v>
      </c>
      <c r="F12" s="20">
        <v>25</v>
      </c>
      <c r="G12" s="10">
        <v>359.48661353298263</v>
      </c>
      <c r="H12" s="29">
        <v>-26.71</v>
      </c>
      <c r="I12" s="28">
        <v>383.84403380826535</v>
      </c>
      <c r="K12" s="20">
        <f t="shared" si="0"/>
        <v>371.665323670624</v>
      </c>
      <c r="N12" s="10"/>
      <c r="O12" s="24"/>
      <c r="P12" s="15"/>
    </row>
    <row r="13" spans="2:16" ht="15">
      <c r="B13" s="1">
        <v>1989</v>
      </c>
      <c r="C13" s="11">
        <v>5004.4</v>
      </c>
      <c r="D13" s="11">
        <v>9893.9</v>
      </c>
      <c r="E13" s="11">
        <v>568.4</v>
      </c>
      <c r="F13" s="20">
        <v>25.1</v>
      </c>
      <c r="G13" s="10">
        <v>370.3725941022613</v>
      </c>
      <c r="H13" s="29">
        <v>-29.13</v>
      </c>
      <c r="I13" s="28">
        <v>345.0236248207959</v>
      </c>
      <c r="K13" s="20">
        <f t="shared" si="0"/>
        <v>357.6981094615286</v>
      </c>
      <c r="N13" s="10"/>
      <c r="O13" s="24"/>
      <c r="P13" s="15"/>
    </row>
    <row r="14" spans="2:16" ht="15">
      <c r="B14" s="1">
        <v>1988</v>
      </c>
      <c r="C14" s="11">
        <v>4483.2</v>
      </c>
      <c r="D14" s="11">
        <v>8913.7</v>
      </c>
      <c r="E14" s="11">
        <v>514</v>
      </c>
      <c r="F14" s="20">
        <v>26.2</v>
      </c>
      <c r="G14" s="10">
        <v>356.9712709301749</v>
      </c>
      <c r="H14" s="29">
        <v>-28</v>
      </c>
      <c r="I14" s="28">
        <v>520.3949259442285</v>
      </c>
      <c r="K14" s="20">
        <f t="shared" si="0"/>
        <v>438.6830984372017</v>
      </c>
      <c r="N14" s="10"/>
      <c r="O14" s="24"/>
      <c r="P14" s="15"/>
    </row>
    <row r="15" spans="2:16" ht="15">
      <c r="B15" s="1">
        <v>1987</v>
      </c>
      <c r="C15" s="11">
        <v>4626.6</v>
      </c>
      <c r="D15" s="11">
        <v>8527</v>
      </c>
      <c r="E15" s="11">
        <v>348.4</v>
      </c>
      <c r="F15" s="20">
        <v>22</v>
      </c>
      <c r="G15" s="10">
        <v>651.5796443227844</v>
      </c>
      <c r="H15" s="29">
        <v>-30.03</v>
      </c>
      <c r="I15" s="28">
        <v>475.1231841640147</v>
      </c>
      <c r="K15" s="20">
        <f t="shared" si="0"/>
        <v>563.3514142433995</v>
      </c>
      <c r="N15" s="10"/>
      <c r="O15" s="24"/>
      <c r="P15" s="15"/>
    </row>
    <row r="16" spans="2:16" ht="15">
      <c r="B16" s="1">
        <v>1986</v>
      </c>
      <c r="C16" s="11">
        <v>4209.9</v>
      </c>
      <c r="D16" s="11">
        <v>8341</v>
      </c>
      <c r="E16" s="11">
        <v>504.4</v>
      </c>
      <c r="F16" s="20">
        <v>26.2</v>
      </c>
      <c r="G16" s="10">
        <v>375.42382839227616</v>
      </c>
      <c r="H16" s="29">
        <v>-29.38</v>
      </c>
      <c r="I16" s="28">
        <v>427.3298012753735</v>
      </c>
      <c r="K16" s="20">
        <f t="shared" si="0"/>
        <v>401.3768148338248</v>
      </c>
      <c r="N16" s="10"/>
      <c r="O16" s="24"/>
      <c r="P16" s="15"/>
    </row>
    <row r="17" spans="2:16" ht="15">
      <c r="B17" s="1">
        <v>1985</v>
      </c>
      <c r="C17" s="11">
        <v>7994.9</v>
      </c>
      <c r="D17" s="11">
        <v>17126.3</v>
      </c>
      <c r="E17" s="11">
        <v>997.6</v>
      </c>
      <c r="F17" s="20">
        <v>28.1</v>
      </c>
      <c r="G17" s="10">
        <v>417.78976697287715</v>
      </c>
      <c r="H17" s="29">
        <v>-29.22</v>
      </c>
      <c r="I17" s="28">
        <v>346.2033376185793</v>
      </c>
      <c r="K17" s="20">
        <f t="shared" si="0"/>
        <v>381.99655229572824</v>
      </c>
      <c r="N17" s="10"/>
      <c r="O17" s="24"/>
      <c r="P17" s="15"/>
    </row>
    <row r="18" spans="2:16" ht="15">
      <c r="B18" s="1">
        <v>1984</v>
      </c>
      <c r="C18" s="11">
        <v>4354.5</v>
      </c>
      <c r="D18" s="11">
        <v>10005</v>
      </c>
      <c r="E18" s="11">
        <v>707.1</v>
      </c>
      <c r="F18" s="20">
        <v>27.6</v>
      </c>
      <c r="G18" s="10">
        <v>330.9921993634068</v>
      </c>
      <c r="H18" s="29">
        <v>-28.88</v>
      </c>
      <c r="I18" s="28">
        <v>419.8276825388509</v>
      </c>
      <c r="K18" s="20">
        <f t="shared" si="0"/>
        <v>375.4099409511289</v>
      </c>
      <c r="N18" s="10"/>
      <c r="O18" s="24"/>
      <c r="P18" s="15"/>
    </row>
    <row r="19" spans="2:16" ht="15">
      <c r="B19" s="1">
        <v>1983</v>
      </c>
      <c r="C19" s="11">
        <v>4705.8</v>
      </c>
      <c r="D19" s="11">
        <v>10965</v>
      </c>
      <c r="E19" s="11">
        <v>866</v>
      </c>
      <c r="F19" s="20">
        <v>31.5</v>
      </c>
      <c r="G19" s="10">
        <v>380.1654413375237</v>
      </c>
      <c r="H19" s="29">
        <v>-31.28</v>
      </c>
      <c r="I19" s="28">
        <v>429.6684906120891</v>
      </c>
      <c r="K19" s="20">
        <f t="shared" si="0"/>
        <v>404.91696597480643</v>
      </c>
      <c r="N19" s="10"/>
      <c r="O19" s="24"/>
      <c r="P19" s="15"/>
    </row>
    <row r="20" spans="2:16" ht="15">
      <c r="B20" s="1">
        <v>1982</v>
      </c>
      <c r="C20" s="11">
        <v>3603.3</v>
      </c>
      <c r="D20" s="11">
        <v>7248.8</v>
      </c>
      <c r="E20" s="11">
        <v>436.4</v>
      </c>
      <c r="F20" s="20">
        <v>24.9</v>
      </c>
      <c r="G20" s="10">
        <v>428.1774508526688</v>
      </c>
      <c r="H20" s="29">
        <v>-29.97</v>
      </c>
      <c r="I20" s="28">
        <v>344.028743745695</v>
      </c>
      <c r="K20" s="20">
        <f t="shared" si="0"/>
        <v>386.1030972991819</v>
      </c>
      <c r="N20" s="10"/>
      <c r="O20" s="24"/>
      <c r="P20" s="15"/>
    </row>
    <row r="21" spans="2:16" ht="15">
      <c r="B21" s="1">
        <v>1981</v>
      </c>
      <c r="C21" s="11">
        <v>3679.4</v>
      </c>
      <c r="D21" s="11">
        <v>8281.6</v>
      </c>
      <c r="E21" s="11">
        <v>587.9</v>
      </c>
      <c r="F21" s="20">
        <v>28.6</v>
      </c>
      <c r="G21" s="10">
        <v>339.3737528859395</v>
      </c>
      <c r="H21" s="29">
        <v>-29.76</v>
      </c>
      <c r="I21" s="28">
        <v>364.19119513723876</v>
      </c>
      <c r="K21" s="20">
        <f t="shared" si="0"/>
        <v>351.7824740115891</v>
      </c>
      <c r="N21" s="10"/>
      <c r="O21" s="24"/>
      <c r="P21" s="15"/>
    </row>
    <row r="22" spans="2:15" ht="15">
      <c r="B22" s="1">
        <v>1980</v>
      </c>
      <c r="C22" s="11">
        <v>5687.8</v>
      </c>
      <c r="D22" s="11">
        <v>12878.2</v>
      </c>
      <c r="E22" s="11">
        <v>970.6</v>
      </c>
      <c r="F22" s="20">
        <v>30.8</v>
      </c>
      <c r="G22" s="10">
        <v>363.9998989133897</v>
      </c>
      <c r="H22" s="29">
        <v>-28.9</v>
      </c>
      <c r="I22" s="28">
        <v>433.0028400934216</v>
      </c>
      <c r="K22" s="20">
        <f t="shared" si="0"/>
        <v>398.5013695034056</v>
      </c>
      <c r="N22" s="10"/>
      <c r="O22" s="24"/>
    </row>
    <row r="23" spans="2:14" ht="15">
      <c r="B23" s="1">
        <v>1979</v>
      </c>
      <c r="C23" s="11">
        <v>4540.2</v>
      </c>
      <c r="D23" s="11">
        <v>10077</v>
      </c>
      <c r="E23" s="11">
        <v>958.9</v>
      </c>
      <c r="F23" s="20">
        <v>32.2</v>
      </c>
      <c r="G23" s="10">
        <v>486.626185251958</v>
      </c>
      <c r="H23" s="29">
        <v>-28.56</v>
      </c>
      <c r="I23" s="28">
        <v>513.1023068935327</v>
      </c>
      <c r="K23" s="20">
        <f t="shared" si="0"/>
        <v>499.86424607274535</v>
      </c>
      <c r="N23" s="10"/>
    </row>
    <row r="24" spans="2:14" ht="15">
      <c r="B24" s="1">
        <v>1978</v>
      </c>
      <c r="C24" s="11">
        <v>6767.8</v>
      </c>
      <c r="D24" s="11">
        <v>16265.2</v>
      </c>
      <c r="E24" s="11">
        <v>1742.1</v>
      </c>
      <c r="F24" s="20">
        <v>37</v>
      </c>
      <c r="G24" s="10">
        <v>459.88438698686986</v>
      </c>
      <c r="H24" s="29">
        <v>-29.36</v>
      </c>
      <c r="I24" s="28">
        <v>384.6141000163952</v>
      </c>
      <c r="K24" s="20">
        <f t="shared" si="0"/>
        <v>422.2492435016325</v>
      </c>
      <c r="N24" s="10"/>
    </row>
    <row r="25" spans="2:14" ht="15">
      <c r="B25" s="1">
        <v>1977</v>
      </c>
      <c r="C25" s="11">
        <v>7703.7</v>
      </c>
      <c r="D25" s="11">
        <v>20438.8</v>
      </c>
      <c r="E25" s="11">
        <v>2269.7</v>
      </c>
      <c r="F25" s="20">
        <v>36.2</v>
      </c>
      <c r="G25" s="10">
        <v>577.5407943500142</v>
      </c>
      <c r="H25" s="29">
        <v>-27.25</v>
      </c>
      <c r="I25" s="28">
        <v>549.4846255177758</v>
      </c>
      <c r="K25" s="20">
        <f t="shared" si="0"/>
        <v>563.5127099338949</v>
      </c>
      <c r="N25" s="10"/>
    </row>
    <row r="26" spans="2:14" ht="15">
      <c r="B26" s="1">
        <v>1976</v>
      </c>
      <c r="C26" s="11">
        <v>4149.5</v>
      </c>
      <c r="D26" s="11">
        <v>9053.9</v>
      </c>
      <c r="E26" s="11">
        <v>735.4</v>
      </c>
      <c r="F26" s="20">
        <v>31.5</v>
      </c>
      <c r="G26" s="10">
        <v>421.42935620542767</v>
      </c>
      <c r="H26" s="29">
        <v>-29.01</v>
      </c>
      <c r="I26" s="28">
        <v>384.38524316851465</v>
      </c>
      <c r="K26" s="20">
        <f t="shared" si="0"/>
        <v>402.90729968697116</v>
      </c>
      <c r="N26" s="10"/>
    </row>
    <row r="27" spans="2:14" ht="15">
      <c r="B27" s="1">
        <v>1975</v>
      </c>
      <c r="C27" s="11">
        <v>5610.3</v>
      </c>
      <c r="D27" s="11">
        <v>12463</v>
      </c>
      <c r="E27" s="11">
        <v>1203.7</v>
      </c>
      <c r="F27" s="20">
        <v>33</v>
      </c>
      <c r="G27" s="10">
        <v>516.2887241655785</v>
      </c>
      <c r="H27" s="29">
        <v>-29.29</v>
      </c>
      <c r="I27" s="28">
        <v>404.393659611749</v>
      </c>
      <c r="K27" s="20">
        <f t="shared" si="0"/>
        <v>460.34119188866373</v>
      </c>
      <c r="N27" s="10"/>
    </row>
    <row r="28" spans="2:14" ht="15">
      <c r="B28" s="1">
        <v>1974</v>
      </c>
      <c r="C28" s="11">
        <v>6660.2</v>
      </c>
      <c r="D28" s="11">
        <v>14448.7</v>
      </c>
      <c r="E28" s="11">
        <v>1145.8</v>
      </c>
      <c r="F28" s="20">
        <v>30.9</v>
      </c>
      <c r="G28" s="10">
        <v>411.39422647631994</v>
      </c>
      <c r="H28" s="29">
        <v>-28.41</v>
      </c>
      <c r="I28" s="28">
        <v>523.5460028440837</v>
      </c>
      <c r="K28" s="20">
        <f t="shared" si="0"/>
        <v>467.47011466020183</v>
      </c>
      <c r="N28" s="10"/>
    </row>
    <row r="30" spans="2:11" ht="15">
      <c r="B30" s="25" t="s">
        <v>121</v>
      </c>
      <c r="C30" s="11">
        <f>AVERAGE(C6:C28)</f>
        <v>5993.8</v>
      </c>
      <c r="D30" s="11">
        <f>AVERAGE(D6:D28)</f>
        <v>12672.178260869565</v>
      </c>
      <c r="E30" s="11">
        <f>AVERAGE(E6:E28)</f>
        <v>859.0782608695652</v>
      </c>
      <c r="F30" s="20">
        <f>AVERAGE(F6:F28)</f>
        <v>28.330434782608698</v>
      </c>
      <c r="G30" s="10">
        <f>AVERAGE(G6:G28)</f>
        <v>429.162216309859</v>
      </c>
      <c r="H30" s="29">
        <v>-29.24478260869565</v>
      </c>
      <c r="I30" s="28">
        <v>427.22165251353255</v>
      </c>
      <c r="K30" s="20">
        <f>AVERAGE(G30,I30)</f>
        <v>428.1919344116958</v>
      </c>
    </row>
    <row r="33" spans="2:3" ht="15">
      <c r="B33" s="31" t="s">
        <v>137</v>
      </c>
      <c r="C33" s="32"/>
    </row>
    <row r="34" spans="2:3" ht="15">
      <c r="B34" s="31" t="s">
        <v>138</v>
      </c>
      <c r="C34" s="32"/>
    </row>
    <row r="35" spans="2:3" ht="15">
      <c r="B35" s="31" t="s">
        <v>139</v>
      </c>
      <c r="C35" s="32"/>
    </row>
  </sheetData>
  <sheetProtection/>
  <printOptions/>
  <pageMargins left="0.5" right="0.5" top="0.5" bottom="0.5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"/>
  <sheetViews>
    <sheetView showOutlineSymbols="0" zoomScale="87" zoomScaleNormal="87" zoomScalePageLayoutView="0" workbookViewId="0" topLeftCell="A1">
      <selection activeCell="J3" sqref="J3"/>
    </sheetView>
  </sheetViews>
  <sheetFormatPr defaultColWidth="9.6640625" defaultRowHeight="15"/>
  <cols>
    <col min="1" max="1" width="11.77734375" style="1" bestFit="1" customWidth="1"/>
    <col min="2" max="7" width="9.6640625" style="1" customWidth="1"/>
    <col min="8" max="8" width="17.77734375" style="1" bestFit="1" customWidth="1"/>
    <col min="9" max="21" width="9.6640625" style="1" customWidth="1"/>
    <col min="22" max="23" width="9.6640625" style="0" customWidth="1"/>
    <col min="24" max="16384" width="9.6640625" style="1" customWidth="1"/>
  </cols>
  <sheetData>
    <row r="1" spans="1:20" ht="15">
      <c r="A1" s="19" t="s">
        <v>119</v>
      </c>
      <c r="B1"/>
      <c r="C1"/>
      <c r="E1"/>
      <c r="F1"/>
      <c r="G1"/>
      <c r="H1"/>
      <c r="I1"/>
      <c r="L1"/>
      <c r="M1"/>
      <c r="N1"/>
      <c r="O1"/>
      <c r="P1"/>
      <c r="Q1"/>
      <c r="R1"/>
      <c r="S1"/>
      <c r="T1"/>
    </row>
    <row r="2" spans="1:20" ht="15">
      <c r="A2" s="19"/>
      <c r="B2"/>
      <c r="C2"/>
      <c r="D2"/>
      <c r="E2"/>
      <c r="F2"/>
      <c r="G2"/>
      <c r="H2"/>
      <c r="I2"/>
      <c r="L2"/>
      <c r="M2"/>
      <c r="N2"/>
      <c r="O2"/>
      <c r="P2"/>
      <c r="Q2"/>
      <c r="R2"/>
      <c r="S2"/>
      <c r="T2"/>
    </row>
    <row r="3" spans="1:20" ht="15">
      <c r="A3" t="s">
        <v>114</v>
      </c>
      <c r="B3"/>
      <c r="C3"/>
      <c r="D3"/>
      <c r="E3"/>
      <c r="F3"/>
      <c r="G3"/>
      <c r="H3"/>
      <c r="I3"/>
      <c r="J3" t="s">
        <v>146</v>
      </c>
      <c r="L3"/>
      <c r="M3"/>
      <c r="N3"/>
      <c r="O3"/>
      <c r="P3"/>
      <c r="Q3"/>
      <c r="R3"/>
      <c r="S3"/>
      <c r="T3"/>
    </row>
    <row r="4" spans="1:20" ht="15">
      <c r="A4" s="18"/>
      <c r="B4" s="18"/>
      <c r="C4" s="21"/>
      <c r="D4" s="22"/>
      <c r="E4" s="22"/>
      <c r="F4" s="23"/>
      <c r="G4" s="18" t="s">
        <v>115</v>
      </c>
      <c r="H4" s="33" t="s">
        <v>188</v>
      </c>
      <c r="I4"/>
      <c r="J4" t="s">
        <v>195</v>
      </c>
      <c r="K4"/>
      <c r="L4"/>
      <c r="M4"/>
      <c r="N4"/>
      <c r="O4"/>
      <c r="P4"/>
      <c r="Q4"/>
      <c r="R4"/>
      <c r="S4"/>
      <c r="T4"/>
    </row>
    <row r="5" spans="1:20" ht="15">
      <c r="A5" s="18" t="s">
        <v>190</v>
      </c>
      <c r="B5" s="18" t="s">
        <v>191</v>
      </c>
      <c r="C5" s="47" t="s">
        <v>192</v>
      </c>
      <c r="D5" s="3" t="s">
        <v>193</v>
      </c>
      <c r="E5" s="3" t="s">
        <v>194</v>
      </c>
      <c r="F5" s="23" t="s">
        <v>116</v>
      </c>
      <c r="G5" s="18" t="s">
        <v>117</v>
      </c>
      <c r="H5" s="33" t="s">
        <v>189</v>
      </c>
      <c r="I5"/>
      <c r="J5" t="s">
        <v>196</v>
      </c>
      <c r="K5"/>
      <c r="L5"/>
      <c r="M5"/>
      <c r="N5"/>
      <c r="O5"/>
      <c r="P5"/>
      <c r="Q5"/>
      <c r="R5"/>
      <c r="S5"/>
      <c r="T5"/>
    </row>
    <row r="6" spans="1:20" ht="15">
      <c r="A6">
        <v>0.25</v>
      </c>
      <c r="B6"/>
      <c r="C6"/>
      <c r="D6"/>
      <c r="E6"/>
      <c r="F6"/>
      <c r="G6">
        <v>326.3</v>
      </c>
      <c r="H6" t="s">
        <v>186</v>
      </c>
      <c r="I6"/>
      <c r="J6" t="s">
        <v>197</v>
      </c>
      <c r="K6"/>
      <c r="L6"/>
      <c r="M6"/>
      <c r="N6"/>
      <c r="O6"/>
      <c r="P6"/>
      <c r="Q6"/>
      <c r="R6"/>
      <c r="S6"/>
      <c r="T6"/>
    </row>
    <row r="7" spans="1:20" ht="15">
      <c r="A7">
        <v>0.75</v>
      </c>
      <c r="B7"/>
      <c r="C7" t="s">
        <v>118</v>
      </c>
      <c r="D7"/>
      <c r="E7"/>
      <c r="F7"/>
      <c r="G7">
        <v>367.9</v>
      </c>
      <c r="H7" t="s">
        <v>186</v>
      </c>
      <c r="I7"/>
      <c r="J7" t="s">
        <v>198</v>
      </c>
      <c r="K7"/>
      <c r="L7"/>
      <c r="M7"/>
      <c r="N7"/>
      <c r="O7"/>
      <c r="P7"/>
      <c r="Q7"/>
      <c r="R7"/>
      <c r="S7"/>
      <c r="T7"/>
    </row>
    <row r="8" spans="1:20" ht="15">
      <c r="A8">
        <v>1.25</v>
      </c>
      <c r="G8" s="1">
        <v>365.2</v>
      </c>
      <c r="H8" t="s">
        <v>186</v>
      </c>
      <c r="J8" t="s">
        <v>199</v>
      </c>
      <c r="K8"/>
      <c r="L8"/>
      <c r="M8"/>
      <c r="N8"/>
      <c r="O8"/>
      <c r="P8"/>
      <c r="Q8"/>
      <c r="R8"/>
      <c r="S8"/>
      <c r="T8"/>
    </row>
    <row r="9" spans="1:20" ht="15">
      <c r="A9">
        <v>1.75</v>
      </c>
      <c r="G9" s="1">
        <v>442.7</v>
      </c>
      <c r="H9" t="s">
        <v>186</v>
      </c>
      <c r="J9"/>
      <c r="K9"/>
      <c r="L9"/>
      <c r="M9"/>
      <c r="N9"/>
      <c r="O9"/>
      <c r="P9"/>
      <c r="Q9"/>
      <c r="R9"/>
      <c r="S9"/>
      <c r="T9"/>
    </row>
    <row r="10" spans="1:20" ht="15">
      <c r="A10">
        <v>3.218</v>
      </c>
      <c r="G10" s="1">
        <v>413.066</v>
      </c>
      <c r="H10" t="s">
        <v>187</v>
      </c>
      <c r="J10"/>
      <c r="K10"/>
      <c r="L10"/>
      <c r="M10"/>
      <c r="N10"/>
      <c r="O10"/>
      <c r="P10"/>
      <c r="Q10"/>
      <c r="R10"/>
      <c r="S10"/>
      <c r="T10"/>
    </row>
    <row r="11" spans="1:20" ht="15">
      <c r="A11">
        <v>4.36</v>
      </c>
      <c r="G11" s="1">
        <v>438.491</v>
      </c>
      <c r="H11" t="s">
        <v>187</v>
      </c>
      <c r="L11"/>
      <c r="M11"/>
      <c r="N11"/>
      <c r="O11"/>
      <c r="P11"/>
      <c r="Q11"/>
      <c r="R11"/>
      <c r="S11"/>
      <c r="T11"/>
    </row>
    <row r="12" spans="1:20" ht="15">
      <c r="A12">
        <v>5.42</v>
      </c>
      <c r="G12" s="1">
        <v>480.545</v>
      </c>
      <c r="H12" t="s">
        <v>187</v>
      </c>
      <c r="L12"/>
      <c r="M12"/>
      <c r="N12"/>
      <c r="O12"/>
      <c r="P12"/>
      <c r="Q12"/>
      <c r="R12"/>
      <c r="S12"/>
      <c r="T12"/>
    </row>
    <row r="13" spans="1:20" ht="15">
      <c r="A13">
        <v>6.548</v>
      </c>
      <c r="G13" s="1">
        <v>498.488</v>
      </c>
      <c r="H13" t="s">
        <v>187</v>
      </c>
      <c r="L13"/>
      <c r="M13"/>
      <c r="N13"/>
      <c r="O13"/>
      <c r="P13"/>
      <c r="Q13"/>
      <c r="R13"/>
      <c r="S13"/>
      <c r="T13"/>
    </row>
    <row r="14" spans="1:20" ht="15">
      <c r="A14">
        <v>7.555</v>
      </c>
      <c r="G14" s="1">
        <v>496.136</v>
      </c>
      <c r="H14" t="s">
        <v>187</v>
      </c>
      <c r="L14"/>
      <c r="M14"/>
      <c r="N14"/>
      <c r="O14"/>
      <c r="P14"/>
      <c r="Q14"/>
      <c r="R14"/>
      <c r="S14"/>
      <c r="T14"/>
    </row>
    <row r="15" spans="1:20" ht="15">
      <c r="A15">
        <v>8.478</v>
      </c>
      <c r="G15" s="1">
        <v>508.375</v>
      </c>
      <c r="H15" t="s">
        <v>187</v>
      </c>
      <c r="L15"/>
      <c r="M15"/>
      <c r="N15"/>
      <c r="O15"/>
      <c r="P15"/>
      <c r="Q15"/>
      <c r="R15"/>
      <c r="S15"/>
      <c r="T15"/>
    </row>
    <row r="16" spans="1:20" ht="15">
      <c r="A16">
        <v>9.405</v>
      </c>
      <c r="G16" s="1">
        <v>524.894</v>
      </c>
      <c r="H16" t="s">
        <v>187</v>
      </c>
      <c r="L16"/>
      <c r="M16"/>
      <c r="N16"/>
      <c r="O16"/>
      <c r="P16"/>
      <c r="Q16"/>
      <c r="R16"/>
      <c r="S16"/>
      <c r="T16"/>
    </row>
    <row r="17" spans="1:20" ht="15">
      <c r="A17">
        <v>10.335</v>
      </c>
      <c r="G17" s="1">
        <v>512.327</v>
      </c>
      <c r="H17" t="s">
        <v>187</v>
      </c>
      <c r="L17"/>
      <c r="M17"/>
      <c r="N17"/>
      <c r="O17"/>
      <c r="P17"/>
      <c r="Q17"/>
      <c r="R17"/>
      <c r="S17"/>
      <c r="T17"/>
    </row>
    <row r="18" spans="1:20" ht="15">
      <c r="A18">
        <v>11.268</v>
      </c>
      <c r="G18" s="1">
        <v>546.689</v>
      </c>
      <c r="H18" t="s">
        <v>187</v>
      </c>
      <c r="L18"/>
      <c r="M18"/>
      <c r="N18"/>
      <c r="O18"/>
      <c r="P18"/>
      <c r="Q18"/>
      <c r="R18"/>
      <c r="S18"/>
      <c r="T18"/>
    </row>
    <row r="19" spans="1:20" ht="15">
      <c r="A19">
        <v>12.288</v>
      </c>
      <c r="G19" s="1">
        <v>549.901</v>
      </c>
      <c r="H19" t="s">
        <v>187</v>
      </c>
      <c r="L19"/>
      <c r="M19"/>
      <c r="N19"/>
      <c r="O19"/>
      <c r="P19"/>
      <c r="Q19"/>
      <c r="R19"/>
      <c r="S19"/>
      <c r="T19"/>
    </row>
    <row r="20" spans="1:20" ht="15">
      <c r="A20">
        <v>13.248</v>
      </c>
      <c r="G20" s="1">
        <v>557.462</v>
      </c>
      <c r="H20" t="s">
        <v>187</v>
      </c>
      <c r="L20"/>
      <c r="M20"/>
      <c r="N20"/>
      <c r="O20"/>
      <c r="P20"/>
      <c r="Q20"/>
      <c r="R20"/>
      <c r="S20"/>
      <c r="T20"/>
    </row>
    <row r="21" spans="1:20" ht="15">
      <c r="A21">
        <v>14.075</v>
      </c>
      <c r="G21" s="1">
        <v>571.659</v>
      </c>
      <c r="H21" t="s">
        <v>187</v>
      </c>
      <c r="L21"/>
      <c r="M21"/>
      <c r="N21"/>
      <c r="O21"/>
      <c r="P21"/>
      <c r="Q21"/>
      <c r="R21"/>
      <c r="S21"/>
      <c r="T21"/>
    </row>
    <row r="22" spans="1:20" ht="15">
      <c r="A22">
        <v>14.985</v>
      </c>
      <c r="G22" s="1">
        <v>571.448</v>
      </c>
      <c r="H22" t="s">
        <v>187</v>
      </c>
      <c r="L22"/>
      <c r="M22"/>
      <c r="N22"/>
      <c r="O22"/>
      <c r="P22"/>
      <c r="Q22"/>
      <c r="R22"/>
      <c r="S22"/>
      <c r="T22"/>
    </row>
    <row r="23" spans="1:20" ht="15">
      <c r="A23">
        <v>15.91</v>
      </c>
      <c r="G23" s="1">
        <v>587.819</v>
      </c>
      <c r="H23" t="s">
        <v>187</v>
      </c>
      <c r="L23"/>
      <c r="M23"/>
      <c r="N23"/>
      <c r="O23"/>
      <c r="P23"/>
      <c r="Q23"/>
      <c r="R23"/>
      <c r="S23"/>
      <c r="T23"/>
    </row>
    <row r="24" spans="1:20" ht="15">
      <c r="A24">
        <v>16.803</v>
      </c>
      <c r="G24" s="1">
        <v>580.381</v>
      </c>
      <c r="H24" t="s">
        <v>187</v>
      </c>
      <c r="L24"/>
      <c r="M24"/>
      <c r="N24"/>
      <c r="O24"/>
      <c r="P24"/>
      <c r="Q24"/>
      <c r="R24"/>
      <c r="S24"/>
      <c r="T24"/>
    </row>
    <row r="25" spans="1:20" ht="15">
      <c r="A25">
        <v>17.685</v>
      </c>
      <c r="G25" s="1">
        <v>594.763</v>
      </c>
      <c r="H25" t="s">
        <v>187</v>
      </c>
      <c r="L25"/>
      <c r="M25"/>
      <c r="N25"/>
      <c r="O25"/>
      <c r="P25"/>
      <c r="Q25"/>
      <c r="R25"/>
      <c r="S25"/>
      <c r="T25"/>
    </row>
    <row r="26" spans="1:20" ht="15">
      <c r="A26">
        <v>18.613</v>
      </c>
      <c r="G26" s="1">
        <v>583.865</v>
      </c>
      <c r="H26" t="s">
        <v>187</v>
      </c>
      <c r="L26"/>
      <c r="M26"/>
      <c r="N26"/>
      <c r="O26"/>
      <c r="P26"/>
      <c r="Q26"/>
      <c r="R26"/>
      <c r="S26"/>
      <c r="T26"/>
    </row>
    <row r="27" spans="1:20" ht="15">
      <c r="A27" s="1">
        <v>19.588</v>
      </c>
      <c r="G27" s="1">
        <v>601.745</v>
      </c>
      <c r="H27" t="s">
        <v>187</v>
      </c>
      <c r="L27"/>
      <c r="M27"/>
      <c r="N27"/>
      <c r="O27"/>
      <c r="P27"/>
      <c r="Q27"/>
      <c r="R27"/>
      <c r="S27"/>
      <c r="T27"/>
    </row>
  </sheetData>
  <sheetProtection/>
  <printOptions/>
  <pageMargins left="0.5" right="0.5" top="0.5" bottom="0.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6"/>
  <sheetViews>
    <sheetView zoomScalePageLayoutView="0" workbookViewId="0" topLeftCell="A1">
      <selection activeCell="K6" sqref="K6"/>
    </sheetView>
  </sheetViews>
  <sheetFormatPr defaultColWidth="8.88671875" defaultRowHeight="15"/>
  <cols>
    <col min="1" max="1" width="11.4453125" style="0" bestFit="1" customWidth="1"/>
    <col min="2" max="2" width="10.77734375" style="0" customWidth="1"/>
    <col min="3" max="3" width="9.6640625" style="0" customWidth="1"/>
    <col min="4" max="4" width="14.21484375" style="0" customWidth="1"/>
    <col min="5" max="5" width="11.4453125" style="18" bestFit="1" customWidth="1"/>
    <col min="6" max="6" width="11.99609375" style="22" customWidth="1"/>
  </cols>
  <sheetData>
    <row r="1" ht="15">
      <c r="A1" s="44" t="s">
        <v>54</v>
      </c>
    </row>
    <row r="3" spans="1:8" ht="15">
      <c r="A3" s="38" t="s">
        <v>159</v>
      </c>
      <c r="C3" s="36" t="s">
        <v>157</v>
      </c>
      <c r="D3" t="s">
        <v>115</v>
      </c>
      <c r="E3" s="39" t="s">
        <v>160</v>
      </c>
      <c r="F3" s="34"/>
      <c r="G3" s="22"/>
      <c r="H3" t="s">
        <v>147</v>
      </c>
    </row>
    <row r="4" spans="1:8" ht="15">
      <c r="A4" t="s">
        <v>162</v>
      </c>
      <c r="B4" s="35" t="s">
        <v>182</v>
      </c>
      <c r="C4" s="36" t="s">
        <v>148</v>
      </c>
      <c r="D4" t="s">
        <v>149</v>
      </c>
      <c r="E4" s="40" t="s">
        <v>162</v>
      </c>
      <c r="F4" s="37" t="s">
        <v>184</v>
      </c>
      <c r="G4" s="22"/>
      <c r="H4" t="s">
        <v>150</v>
      </c>
    </row>
    <row r="5" spans="1:7" ht="15">
      <c r="A5" s="39" t="s">
        <v>158</v>
      </c>
      <c r="B5" s="35" t="s">
        <v>183</v>
      </c>
      <c r="C5" s="36" t="s">
        <v>151</v>
      </c>
      <c r="D5" t="s">
        <v>152</v>
      </c>
      <c r="E5" s="39" t="s">
        <v>133</v>
      </c>
      <c r="F5" s="37" t="s">
        <v>185</v>
      </c>
      <c r="G5" s="22"/>
    </row>
    <row r="6" spans="1:8" ht="15">
      <c r="A6" s="2">
        <v>0</v>
      </c>
      <c r="B6" s="3">
        <v>6.5</v>
      </c>
      <c r="C6" s="18">
        <f>A6+(B6/200)</f>
        <v>0.0325</v>
      </c>
      <c r="D6" s="18">
        <f>330.5628+(44.235443*C6)+(-4.610924)*(C6^2)+(0.27411)*(C6^3)+(-0.00607544)*C6^4</f>
        <v>331.9955910119292</v>
      </c>
      <c r="E6" s="18">
        <v>0</v>
      </c>
      <c r="F6" s="22">
        <f>B6*(D6/1000)</f>
        <v>2.15797134157754</v>
      </c>
      <c r="G6" s="22"/>
      <c r="H6" s="33" t="s">
        <v>200</v>
      </c>
    </row>
    <row r="7" spans="1:8" ht="15">
      <c r="A7" s="2">
        <v>0.065</v>
      </c>
      <c r="B7" s="3">
        <v>5</v>
      </c>
      <c r="C7" s="18">
        <f aca="true" t="shared" si="0" ref="C7:C70">A7+(B7/200)</f>
        <v>0.09</v>
      </c>
      <c r="D7" s="18">
        <f aca="true" t="shared" si="1" ref="D7:D70">330.5628+(44.235443*C7)+(-4.610924)*(C7^2)+(0.27411)*(C7^3)+(-0.00607544)*C7^4</f>
        <v>334.5068408131803</v>
      </c>
      <c r="E7" s="18">
        <f>E6+(F6/100)</f>
        <v>0.0215797134157754</v>
      </c>
      <c r="F7" s="22">
        <f aca="true" t="shared" si="2" ref="F7:F70">B7*(D7/1000)</f>
        <v>1.6725342040659017</v>
      </c>
      <c r="H7" s="33"/>
    </row>
    <row r="8" spans="1:8" ht="15">
      <c r="A8" s="2">
        <v>0.115</v>
      </c>
      <c r="B8" s="3">
        <v>6.5</v>
      </c>
      <c r="C8" s="18">
        <f t="shared" si="0"/>
        <v>0.14750000000000002</v>
      </c>
      <c r="D8" s="18">
        <f t="shared" si="1"/>
        <v>336.9880881833491</v>
      </c>
      <c r="E8" s="18">
        <f aca="true" t="shared" si="3" ref="E8:E71">E7+(F7/100)</f>
        <v>0.03830505545643442</v>
      </c>
      <c r="F8" s="22">
        <f t="shared" si="2"/>
        <v>2.190422573191769</v>
      </c>
      <c r="H8" t="s">
        <v>146</v>
      </c>
    </row>
    <row r="9" spans="1:8" ht="15">
      <c r="A9" s="2">
        <v>0.18</v>
      </c>
      <c r="B9" s="3">
        <v>6.5</v>
      </c>
      <c r="C9" s="18">
        <f t="shared" si="0"/>
        <v>0.2125</v>
      </c>
      <c r="D9" s="18">
        <f t="shared" si="1"/>
        <v>339.7572374904583</v>
      </c>
      <c r="E9" s="18">
        <f t="shared" si="3"/>
        <v>0.060209281188352115</v>
      </c>
      <c r="F9" s="22">
        <f t="shared" si="2"/>
        <v>2.2084220436879787</v>
      </c>
      <c r="H9" t="s">
        <v>195</v>
      </c>
    </row>
    <row r="10" spans="1:8" ht="15">
      <c r="A10" s="2">
        <v>0.245</v>
      </c>
      <c r="B10" s="3">
        <v>5.5</v>
      </c>
      <c r="C10" s="18">
        <f t="shared" si="0"/>
        <v>0.2725</v>
      </c>
      <c r="D10" s="18">
        <f t="shared" si="1"/>
        <v>342.2800813610429</v>
      </c>
      <c r="E10" s="18">
        <f t="shared" si="3"/>
        <v>0.0822935016252319</v>
      </c>
      <c r="F10" s="22">
        <f t="shared" si="2"/>
        <v>1.882540447485736</v>
      </c>
      <c r="H10" t="s">
        <v>196</v>
      </c>
    </row>
    <row r="11" spans="1:8" ht="15">
      <c r="A11" s="2">
        <v>0.3</v>
      </c>
      <c r="B11" s="3">
        <v>5.5</v>
      </c>
      <c r="C11" s="18">
        <f t="shared" si="0"/>
        <v>0.3275</v>
      </c>
      <c r="D11" s="18">
        <f t="shared" si="1"/>
        <v>344.56491577745174</v>
      </c>
      <c r="E11" s="18">
        <f t="shared" si="3"/>
        <v>0.10111890610008925</v>
      </c>
      <c r="F11" s="22">
        <f t="shared" si="2"/>
        <v>1.8951070367759846</v>
      </c>
      <c r="H11" t="s">
        <v>197</v>
      </c>
    </row>
    <row r="12" spans="1:8" ht="15">
      <c r="A12" s="2">
        <v>0.355</v>
      </c>
      <c r="B12" s="3">
        <v>6.5</v>
      </c>
      <c r="C12" s="18">
        <f t="shared" si="0"/>
        <v>0.38749999999999996</v>
      </c>
      <c r="D12" s="18">
        <f t="shared" si="1"/>
        <v>347.0274873635443</v>
      </c>
      <c r="E12" s="18">
        <f t="shared" si="3"/>
        <v>0.1200699764678491</v>
      </c>
      <c r="F12" s="22">
        <f t="shared" si="2"/>
        <v>2.2556786678630383</v>
      </c>
      <c r="H12" t="s">
        <v>198</v>
      </c>
    </row>
    <row r="13" spans="1:8" ht="15">
      <c r="A13" s="2">
        <v>0.42</v>
      </c>
      <c r="B13" s="3">
        <v>6.5</v>
      </c>
      <c r="C13" s="18">
        <f t="shared" si="0"/>
        <v>0.4525</v>
      </c>
      <c r="D13" s="18">
        <f t="shared" si="1"/>
        <v>349.6603646320609</v>
      </c>
      <c r="E13" s="18">
        <f t="shared" si="3"/>
        <v>0.14262676314647948</v>
      </c>
      <c r="F13" s="22">
        <f t="shared" si="2"/>
        <v>2.272792370108396</v>
      </c>
      <c r="H13" t="s">
        <v>199</v>
      </c>
    </row>
    <row r="14" spans="1:6" ht="15">
      <c r="A14" s="2">
        <v>0.485</v>
      </c>
      <c r="B14" s="3">
        <v>5.5</v>
      </c>
      <c r="C14" s="18">
        <f t="shared" si="0"/>
        <v>0.5125</v>
      </c>
      <c r="D14" s="18">
        <f t="shared" si="1"/>
        <v>352.05885570746557</v>
      </c>
      <c r="E14" s="18">
        <f t="shared" si="3"/>
        <v>0.16535468684756344</v>
      </c>
      <c r="F14" s="22">
        <f t="shared" si="2"/>
        <v>1.9363237063910608</v>
      </c>
    </row>
    <row r="15" spans="1:8" ht="15">
      <c r="A15" s="2">
        <v>0.54</v>
      </c>
      <c r="B15" s="3">
        <v>5.5</v>
      </c>
      <c r="C15" s="18">
        <f t="shared" si="0"/>
        <v>0.5675</v>
      </c>
      <c r="D15" s="18">
        <f t="shared" si="1"/>
        <v>354.2309051049571</v>
      </c>
      <c r="E15" s="18">
        <f t="shared" si="3"/>
        <v>0.18471792391147404</v>
      </c>
      <c r="F15" s="22">
        <f t="shared" si="2"/>
        <v>1.9482699780772643</v>
      </c>
      <c r="H15" t="s">
        <v>153</v>
      </c>
    </row>
    <row r="16" spans="1:6" ht="15">
      <c r="A16" s="2">
        <v>0.595</v>
      </c>
      <c r="B16" s="3">
        <v>5.5</v>
      </c>
      <c r="C16" s="18">
        <f t="shared" si="0"/>
        <v>0.6224999999999999</v>
      </c>
      <c r="D16" s="18">
        <f t="shared" si="1"/>
        <v>356.3778106425311</v>
      </c>
      <c r="E16" s="18">
        <f t="shared" si="3"/>
        <v>0.20420062369224667</v>
      </c>
      <c r="F16" s="22">
        <f t="shared" si="2"/>
        <v>1.960077958533921</v>
      </c>
    </row>
    <row r="17" spans="1:6" ht="15">
      <c r="A17" s="2">
        <v>0.65</v>
      </c>
      <c r="B17" s="3">
        <v>5</v>
      </c>
      <c r="C17" s="18">
        <f t="shared" si="0"/>
        <v>0.675</v>
      </c>
      <c r="D17" s="18">
        <f t="shared" si="1"/>
        <v>358.4039122256605</v>
      </c>
      <c r="E17" s="18">
        <f t="shared" si="3"/>
        <v>0.22380140327758588</v>
      </c>
      <c r="F17" s="22">
        <f t="shared" si="2"/>
        <v>1.7920195611283027</v>
      </c>
    </row>
    <row r="18" spans="1:6" ht="15">
      <c r="A18" s="2">
        <v>0.7</v>
      </c>
      <c r="B18" s="3">
        <v>5</v>
      </c>
      <c r="C18" s="18">
        <f t="shared" si="0"/>
        <v>0.725</v>
      </c>
      <c r="D18" s="18">
        <f t="shared" si="1"/>
        <v>360.312658039813</v>
      </c>
      <c r="E18" s="18">
        <f t="shared" si="3"/>
        <v>0.2417215988888689</v>
      </c>
      <c r="F18" s="22">
        <f t="shared" si="2"/>
        <v>1.801563290199065</v>
      </c>
    </row>
    <row r="19" spans="1:6" ht="15">
      <c r="A19" s="2">
        <v>0.75</v>
      </c>
      <c r="B19" s="3">
        <v>6.5</v>
      </c>
      <c r="C19" s="18">
        <f t="shared" si="0"/>
        <v>0.7825</v>
      </c>
      <c r="D19" s="18">
        <f t="shared" si="1"/>
        <v>362.48279299226886</v>
      </c>
      <c r="E19" s="18">
        <f t="shared" si="3"/>
        <v>0.25973723179085956</v>
      </c>
      <c r="F19" s="22">
        <f t="shared" si="2"/>
        <v>2.3561381544497477</v>
      </c>
    </row>
    <row r="20" spans="1:6" ht="15">
      <c r="A20" s="2">
        <v>0.815</v>
      </c>
      <c r="B20" s="3">
        <v>6</v>
      </c>
      <c r="C20" s="18">
        <f t="shared" si="0"/>
        <v>0.845</v>
      </c>
      <c r="D20" s="18">
        <f t="shared" si="1"/>
        <v>364.8117214508665</v>
      </c>
      <c r="E20" s="18">
        <f t="shared" si="3"/>
        <v>0.28329861333535705</v>
      </c>
      <c r="F20" s="22">
        <f t="shared" si="2"/>
        <v>2.1888703287051987</v>
      </c>
    </row>
    <row r="21" spans="1:6" ht="15">
      <c r="A21" s="2">
        <v>0.875</v>
      </c>
      <c r="B21" s="3">
        <v>6</v>
      </c>
      <c r="C21" s="18">
        <f t="shared" si="0"/>
        <v>0.905</v>
      </c>
      <c r="D21" s="18">
        <f t="shared" si="1"/>
        <v>367.0185136320858</v>
      </c>
      <c r="E21" s="18">
        <f t="shared" si="3"/>
        <v>0.30518731662240906</v>
      </c>
      <c r="F21" s="22">
        <f t="shared" si="2"/>
        <v>2.2021110817925145</v>
      </c>
    </row>
    <row r="22" spans="1:6" ht="15">
      <c r="A22" s="2">
        <v>0.935</v>
      </c>
      <c r="B22" s="3">
        <v>6.5</v>
      </c>
      <c r="C22" s="18">
        <f t="shared" si="0"/>
        <v>0.9675</v>
      </c>
      <c r="D22" s="18">
        <f t="shared" si="1"/>
        <v>369.2874270169599</v>
      </c>
      <c r="E22" s="18">
        <f t="shared" si="3"/>
        <v>0.3272084274403342</v>
      </c>
      <c r="F22" s="22">
        <f t="shared" si="2"/>
        <v>2.4003682756102394</v>
      </c>
    </row>
    <row r="23" spans="1:6" ht="15">
      <c r="A23" s="2">
        <v>1</v>
      </c>
      <c r="B23" s="3">
        <v>5</v>
      </c>
      <c r="C23" s="18">
        <f t="shared" si="0"/>
        <v>1.025</v>
      </c>
      <c r="D23" s="18">
        <f t="shared" si="1"/>
        <v>371.3482573877305</v>
      </c>
      <c r="E23" s="18">
        <f t="shared" si="3"/>
        <v>0.35121211019643656</v>
      </c>
      <c r="F23" s="22">
        <f t="shared" si="2"/>
        <v>1.8567412869386524</v>
      </c>
    </row>
    <row r="24" spans="1:6" ht="15">
      <c r="A24" s="2">
        <v>1.05</v>
      </c>
      <c r="B24" s="3">
        <v>3.5</v>
      </c>
      <c r="C24" s="18">
        <f t="shared" si="0"/>
        <v>1.0675000000000001</v>
      </c>
      <c r="D24" s="18">
        <f t="shared" si="1"/>
        <v>372.85528696156746</v>
      </c>
      <c r="E24" s="18">
        <f t="shared" si="3"/>
        <v>0.36977952306582307</v>
      </c>
      <c r="F24" s="22">
        <f t="shared" si="2"/>
        <v>1.3049935043654861</v>
      </c>
    </row>
    <row r="25" spans="1:6" ht="15">
      <c r="A25" s="2">
        <v>1.085</v>
      </c>
      <c r="B25" s="3">
        <v>3.5</v>
      </c>
      <c r="C25" s="18">
        <f t="shared" si="0"/>
        <v>1.1025</v>
      </c>
      <c r="D25" s="18">
        <f t="shared" si="1"/>
        <v>374.0861263913753</v>
      </c>
      <c r="E25" s="18">
        <f t="shared" si="3"/>
        <v>0.38282945810947794</v>
      </c>
      <c r="F25" s="22">
        <f t="shared" si="2"/>
        <v>1.3093014423698135</v>
      </c>
    </row>
    <row r="26" spans="1:6" ht="15">
      <c r="A26" s="2">
        <v>1.12</v>
      </c>
      <c r="B26" s="3">
        <v>4.5</v>
      </c>
      <c r="C26" s="18">
        <f t="shared" si="0"/>
        <v>1.1425</v>
      </c>
      <c r="D26" s="18">
        <f t="shared" si="1"/>
        <v>375.48155786846826</v>
      </c>
      <c r="E26" s="18">
        <f t="shared" si="3"/>
        <v>0.3959224725331761</v>
      </c>
      <c r="F26" s="22">
        <f t="shared" si="2"/>
        <v>1.6896670104081073</v>
      </c>
    </row>
    <row r="27" spans="1:6" ht="15">
      <c r="A27" s="2">
        <v>1.165</v>
      </c>
      <c r="B27" s="3">
        <v>5.5</v>
      </c>
      <c r="C27" s="18">
        <f t="shared" si="0"/>
        <v>1.1925000000000001</v>
      </c>
      <c r="D27" s="18">
        <f t="shared" si="1"/>
        <v>377.20912277070516</v>
      </c>
      <c r="E27" s="18">
        <f t="shared" si="3"/>
        <v>0.41281914263725716</v>
      </c>
      <c r="F27" s="22">
        <f t="shared" si="2"/>
        <v>2.0746501752388786</v>
      </c>
    </row>
    <row r="28" spans="1:6" ht="15">
      <c r="A28" s="2">
        <v>1.22</v>
      </c>
      <c r="B28" s="3">
        <v>4</v>
      </c>
      <c r="C28" s="18">
        <f t="shared" si="0"/>
        <v>1.24</v>
      </c>
      <c r="D28" s="18">
        <f t="shared" si="1"/>
        <v>378.8332536433939</v>
      </c>
      <c r="E28" s="18">
        <f t="shared" si="3"/>
        <v>0.43356564438964595</v>
      </c>
      <c r="F28" s="22">
        <f t="shared" si="2"/>
        <v>1.5153330145735757</v>
      </c>
    </row>
    <row r="29" spans="1:6" ht="15">
      <c r="A29" s="2">
        <v>1.26</v>
      </c>
      <c r="B29" s="3">
        <v>4</v>
      </c>
      <c r="C29" s="18">
        <f t="shared" si="0"/>
        <v>1.28</v>
      </c>
      <c r="D29" s="18">
        <f t="shared" si="1"/>
        <v>380.18817085805193</v>
      </c>
      <c r="E29" s="18">
        <f t="shared" si="3"/>
        <v>0.44871897453538173</v>
      </c>
      <c r="F29" s="22">
        <f t="shared" si="2"/>
        <v>1.5207526834322078</v>
      </c>
    </row>
    <row r="30" spans="1:6" ht="15">
      <c r="A30" s="2">
        <v>1.3</v>
      </c>
      <c r="B30" s="3">
        <v>4</v>
      </c>
      <c r="C30" s="18">
        <f t="shared" si="0"/>
        <v>1.32</v>
      </c>
      <c r="D30" s="18">
        <f t="shared" si="1"/>
        <v>381.5315102316665</v>
      </c>
      <c r="E30" s="18">
        <f t="shared" si="3"/>
        <v>0.4639265013697038</v>
      </c>
      <c r="F30" s="22">
        <f t="shared" si="2"/>
        <v>1.5261260409266661</v>
      </c>
    </row>
    <row r="31" spans="1:6" ht="15">
      <c r="A31" s="2">
        <v>1.34</v>
      </c>
      <c r="B31" s="3">
        <v>4</v>
      </c>
      <c r="C31" s="18">
        <f t="shared" si="0"/>
        <v>1.36</v>
      </c>
      <c r="D31" s="18">
        <f t="shared" si="1"/>
        <v>382.86336489103917</v>
      </c>
      <c r="E31" s="18">
        <f t="shared" si="3"/>
        <v>0.4791877617789705</v>
      </c>
      <c r="F31" s="22">
        <f t="shared" si="2"/>
        <v>1.5314534595641567</v>
      </c>
    </row>
    <row r="32" spans="1:6" ht="15">
      <c r="A32" s="2">
        <v>1.38</v>
      </c>
      <c r="B32" s="3">
        <v>4</v>
      </c>
      <c r="C32" s="18">
        <f t="shared" si="0"/>
        <v>1.4</v>
      </c>
      <c r="D32" s="18">
        <f t="shared" si="1"/>
        <v>384.18382758969597</v>
      </c>
      <c r="E32" s="18">
        <f t="shared" si="3"/>
        <v>0.49450229637461207</v>
      </c>
      <c r="F32" s="22">
        <f t="shared" si="2"/>
        <v>1.536735310358784</v>
      </c>
    </row>
    <row r="33" spans="1:6" ht="15">
      <c r="A33" s="2">
        <v>1.42</v>
      </c>
      <c r="B33" s="3">
        <v>4</v>
      </c>
      <c r="C33" s="18">
        <f t="shared" si="0"/>
        <v>1.44</v>
      </c>
      <c r="D33" s="18">
        <f t="shared" si="1"/>
        <v>385.4929907078885</v>
      </c>
      <c r="E33" s="18">
        <f t="shared" si="3"/>
        <v>0.5098696494781999</v>
      </c>
      <c r="F33" s="22">
        <f t="shared" si="2"/>
        <v>1.541971962831554</v>
      </c>
    </row>
    <row r="34" spans="1:6" ht="15">
      <c r="A34" s="2">
        <v>1.46</v>
      </c>
      <c r="B34" s="3">
        <v>4</v>
      </c>
      <c r="C34" s="18">
        <f t="shared" si="0"/>
        <v>1.48</v>
      </c>
      <c r="D34" s="18">
        <f t="shared" si="1"/>
        <v>386.7909462525931</v>
      </c>
      <c r="E34" s="18">
        <f t="shared" si="3"/>
        <v>0.5252893691065155</v>
      </c>
      <c r="F34" s="22">
        <f t="shared" si="2"/>
        <v>1.5471637850103723</v>
      </c>
    </row>
    <row r="35" spans="1:6" ht="15">
      <c r="A35" s="2">
        <v>1.5</v>
      </c>
      <c r="B35" s="3">
        <v>4</v>
      </c>
      <c r="C35" s="18">
        <f t="shared" si="0"/>
        <v>1.52</v>
      </c>
      <c r="D35" s="18">
        <f t="shared" si="1"/>
        <v>388.0777858575108</v>
      </c>
      <c r="E35" s="18">
        <f t="shared" si="3"/>
        <v>0.5407610069566192</v>
      </c>
      <c r="F35" s="22">
        <f t="shared" si="2"/>
        <v>1.5523111434300432</v>
      </c>
    </row>
    <row r="36" spans="1:6" ht="15">
      <c r="A36" s="2">
        <v>1.54</v>
      </c>
      <c r="B36" s="3">
        <v>4</v>
      </c>
      <c r="C36" s="18">
        <f t="shared" si="0"/>
        <v>1.56</v>
      </c>
      <c r="D36" s="18">
        <f t="shared" si="1"/>
        <v>389.35360078306803</v>
      </c>
      <c r="E36" s="18">
        <f t="shared" si="3"/>
        <v>0.5562841183909196</v>
      </c>
      <c r="F36" s="22">
        <f t="shared" si="2"/>
        <v>1.557414403132272</v>
      </c>
    </row>
    <row r="37" spans="1:6" ht="15">
      <c r="A37" s="2">
        <v>1.58</v>
      </c>
      <c r="B37" s="3">
        <v>4.5</v>
      </c>
      <c r="C37" s="18">
        <f t="shared" si="0"/>
        <v>1.6025</v>
      </c>
      <c r="D37" s="18">
        <f t="shared" si="1"/>
        <v>390.69717601935156</v>
      </c>
      <c r="E37" s="18">
        <f t="shared" si="3"/>
        <v>0.5718582624222424</v>
      </c>
      <c r="F37" s="22">
        <f t="shared" si="2"/>
        <v>1.758137292087082</v>
      </c>
    </row>
    <row r="38" spans="1:6" ht="15">
      <c r="A38" s="2">
        <v>1.625</v>
      </c>
      <c r="B38" s="3">
        <v>5.5</v>
      </c>
      <c r="C38" s="18">
        <f t="shared" si="0"/>
        <v>1.6525</v>
      </c>
      <c r="D38" s="18">
        <f t="shared" si="1"/>
        <v>392.2621971415968</v>
      </c>
      <c r="E38" s="18">
        <f t="shared" si="3"/>
        <v>0.5894396353431132</v>
      </c>
      <c r="F38" s="22">
        <f t="shared" si="2"/>
        <v>2.1574420842787827</v>
      </c>
    </row>
    <row r="39" spans="1:6" ht="15">
      <c r="A39" s="2">
        <v>1.68</v>
      </c>
      <c r="B39" s="3">
        <v>5.5</v>
      </c>
      <c r="C39" s="18">
        <f t="shared" si="0"/>
        <v>1.7075</v>
      </c>
      <c r="D39" s="18">
        <f t="shared" si="1"/>
        <v>393.9643717349154</v>
      </c>
      <c r="E39" s="18">
        <f t="shared" si="3"/>
        <v>0.611014056185901</v>
      </c>
      <c r="F39" s="22">
        <f t="shared" si="2"/>
        <v>2.1668040445420345</v>
      </c>
    </row>
    <row r="40" spans="1:6" ht="15">
      <c r="A40" s="2">
        <v>1.735</v>
      </c>
      <c r="B40" s="3">
        <v>4</v>
      </c>
      <c r="C40" s="18">
        <f t="shared" si="0"/>
        <v>1.7550000000000001</v>
      </c>
      <c r="D40" s="18">
        <f t="shared" si="1"/>
        <v>395.41829250283865</v>
      </c>
      <c r="E40" s="18">
        <f t="shared" si="3"/>
        <v>0.6326820966313214</v>
      </c>
      <c r="F40" s="22">
        <f t="shared" si="2"/>
        <v>1.5816731700113547</v>
      </c>
    </row>
    <row r="41" spans="1:6" ht="15">
      <c r="A41" s="2">
        <v>1.775</v>
      </c>
      <c r="B41" s="3">
        <v>4</v>
      </c>
      <c r="C41" s="18">
        <f t="shared" si="0"/>
        <v>1.795</v>
      </c>
      <c r="D41" s="18">
        <f t="shared" si="1"/>
        <v>396.6311606816641</v>
      </c>
      <c r="E41" s="18">
        <f t="shared" si="3"/>
        <v>0.6484988283314349</v>
      </c>
      <c r="F41" s="22">
        <f t="shared" si="2"/>
        <v>1.5865246427266564</v>
      </c>
    </row>
    <row r="42" spans="1:6" ht="15">
      <c r="A42" s="2">
        <v>1.815</v>
      </c>
      <c r="B42" s="3">
        <v>4</v>
      </c>
      <c r="C42" s="18">
        <f t="shared" si="0"/>
        <v>1.835</v>
      </c>
      <c r="D42" s="18">
        <f t="shared" si="1"/>
        <v>397.8336214918875</v>
      </c>
      <c r="E42" s="18">
        <f t="shared" si="3"/>
        <v>0.6643640747587015</v>
      </c>
      <c r="F42" s="22">
        <f t="shared" si="2"/>
        <v>1.59133448596755</v>
      </c>
    </row>
    <row r="43" spans="1:6" ht="15">
      <c r="A43" s="2">
        <v>1.855</v>
      </c>
      <c r="B43" s="3">
        <v>4</v>
      </c>
      <c r="C43" s="18">
        <f t="shared" si="0"/>
        <v>1.875</v>
      </c>
      <c r="D43" s="18">
        <f t="shared" si="1"/>
        <v>399.02576325439446</v>
      </c>
      <c r="E43" s="18">
        <f t="shared" si="3"/>
        <v>0.6802774196183771</v>
      </c>
      <c r="F43" s="22">
        <f t="shared" si="2"/>
        <v>1.596103053017578</v>
      </c>
    </row>
    <row r="44" spans="1:6" ht="15">
      <c r="A44" s="2">
        <v>1.895</v>
      </c>
      <c r="B44" s="3">
        <v>4</v>
      </c>
      <c r="C44" s="18">
        <f t="shared" si="0"/>
        <v>1.915</v>
      </c>
      <c r="D44" s="18">
        <f t="shared" si="1"/>
        <v>400.20767391679516</v>
      </c>
      <c r="E44" s="18">
        <f t="shared" si="3"/>
        <v>0.6962384501485528</v>
      </c>
      <c r="F44" s="22">
        <f t="shared" si="2"/>
        <v>1.6008306956671807</v>
      </c>
    </row>
    <row r="45" spans="1:6" ht="15">
      <c r="A45" s="2">
        <v>1.935</v>
      </c>
      <c r="B45" s="3">
        <v>4</v>
      </c>
      <c r="C45" s="18">
        <f t="shared" si="0"/>
        <v>1.955</v>
      </c>
      <c r="D45" s="18">
        <f t="shared" si="1"/>
        <v>401.3794410534249</v>
      </c>
      <c r="E45" s="18">
        <f t="shared" si="3"/>
        <v>0.7122467571052246</v>
      </c>
      <c r="F45" s="22">
        <f t="shared" si="2"/>
        <v>1.6055177642136995</v>
      </c>
    </row>
    <row r="46" spans="1:6" ht="15">
      <c r="A46" s="2">
        <v>1.975</v>
      </c>
      <c r="B46" s="3">
        <v>4.5</v>
      </c>
      <c r="C46" s="18">
        <f t="shared" si="0"/>
        <v>1.9975</v>
      </c>
      <c r="D46" s="18">
        <f t="shared" si="1"/>
        <v>402.61342687371024</v>
      </c>
      <c r="E46" s="18">
        <f t="shared" si="3"/>
        <v>0.7283019347473616</v>
      </c>
      <c r="F46" s="22">
        <f t="shared" si="2"/>
        <v>1.811760420931696</v>
      </c>
    </row>
    <row r="47" spans="1:6" ht="15">
      <c r="A47" s="2">
        <v>2.02</v>
      </c>
      <c r="B47" s="3">
        <v>5.5</v>
      </c>
      <c r="C47" s="18">
        <f t="shared" si="0"/>
        <v>2.0475</v>
      </c>
      <c r="D47" s="18">
        <f t="shared" si="1"/>
        <v>404.05078149249823</v>
      </c>
      <c r="E47" s="18">
        <f t="shared" si="3"/>
        <v>0.7464195389566786</v>
      </c>
      <c r="F47" s="22">
        <f t="shared" si="2"/>
        <v>2.2222792982087403</v>
      </c>
    </row>
    <row r="48" spans="1:6" ht="15">
      <c r="A48" s="2">
        <v>2.075</v>
      </c>
      <c r="B48" s="3">
        <v>5</v>
      </c>
      <c r="C48" s="18">
        <f t="shared" si="0"/>
        <v>2.1</v>
      </c>
      <c r="D48" s="18">
        <f t="shared" si="1"/>
        <v>405.54343240533603</v>
      </c>
      <c r="E48" s="18">
        <f t="shared" si="3"/>
        <v>0.768642331938766</v>
      </c>
      <c r="F48" s="22">
        <f t="shared" si="2"/>
        <v>2.02771716202668</v>
      </c>
    </row>
    <row r="49" spans="1:6" ht="15">
      <c r="A49" s="2">
        <v>2.125</v>
      </c>
      <c r="B49" s="3">
        <v>4</v>
      </c>
      <c r="C49" s="18">
        <f t="shared" si="0"/>
        <v>2.145</v>
      </c>
      <c r="D49" s="18">
        <f t="shared" si="1"/>
        <v>406.8094810648165</v>
      </c>
      <c r="E49" s="18">
        <f t="shared" si="3"/>
        <v>0.7889195035590327</v>
      </c>
      <c r="F49" s="22">
        <f t="shared" si="2"/>
        <v>1.627237924259266</v>
      </c>
    </row>
    <row r="50" spans="1:6" ht="15">
      <c r="A50" s="2">
        <v>2.165</v>
      </c>
      <c r="B50" s="3">
        <v>4</v>
      </c>
      <c r="C50" s="18">
        <f t="shared" si="0"/>
        <v>2.185</v>
      </c>
      <c r="D50" s="18">
        <f t="shared" si="1"/>
        <v>407.92460370437993</v>
      </c>
      <c r="E50" s="18">
        <f t="shared" si="3"/>
        <v>0.8051918828016253</v>
      </c>
      <c r="F50" s="22">
        <f t="shared" si="2"/>
        <v>1.6316984148175198</v>
      </c>
    </row>
    <row r="51" spans="1:6" ht="15">
      <c r="A51" s="2">
        <v>2.205</v>
      </c>
      <c r="B51" s="3">
        <v>4</v>
      </c>
      <c r="C51" s="18">
        <f t="shared" si="0"/>
        <v>2.225</v>
      </c>
      <c r="D51" s="18">
        <f t="shared" si="1"/>
        <v>409.0301641814605</v>
      </c>
      <c r="E51" s="18">
        <f t="shared" si="3"/>
        <v>0.8215088669498005</v>
      </c>
      <c r="F51" s="22">
        <f t="shared" si="2"/>
        <v>1.6361206567258422</v>
      </c>
    </row>
    <row r="52" spans="1:6" ht="15">
      <c r="A52" s="2">
        <v>2.245</v>
      </c>
      <c r="B52" s="3">
        <v>4</v>
      </c>
      <c r="C52" s="18">
        <f t="shared" si="0"/>
        <v>2.265</v>
      </c>
      <c r="D52" s="18">
        <f t="shared" si="1"/>
        <v>410.12624717751197</v>
      </c>
      <c r="E52" s="18">
        <f t="shared" si="3"/>
        <v>0.8378700735170589</v>
      </c>
      <c r="F52" s="22">
        <f t="shared" si="2"/>
        <v>1.6405049887100478</v>
      </c>
    </row>
    <row r="53" spans="1:6" ht="15">
      <c r="A53" s="2">
        <v>2.285</v>
      </c>
      <c r="B53" s="3">
        <v>5</v>
      </c>
      <c r="C53" s="18">
        <f t="shared" si="0"/>
        <v>2.31</v>
      </c>
      <c r="D53" s="18">
        <f t="shared" si="1"/>
        <v>411.3481169555654</v>
      </c>
      <c r="E53" s="18">
        <f t="shared" si="3"/>
        <v>0.8542751234041593</v>
      </c>
      <c r="F53" s="22">
        <f t="shared" si="2"/>
        <v>2.056740584777827</v>
      </c>
    </row>
    <row r="54" spans="1:6" ht="15">
      <c r="A54" s="2">
        <v>2.335</v>
      </c>
      <c r="B54" s="3">
        <v>5.5</v>
      </c>
      <c r="C54" s="18">
        <f t="shared" si="0"/>
        <v>2.3625</v>
      </c>
      <c r="D54" s="18">
        <f t="shared" si="1"/>
        <v>412.75876563588855</v>
      </c>
      <c r="E54" s="18">
        <f t="shared" si="3"/>
        <v>0.8748425292519376</v>
      </c>
      <c r="F54" s="22">
        <f t="shared" si="2"/>
        <v>2.270173210997387</v>
      </c>
    </row>
    <row r="55" spans="1:6" ht="15">
      <c r="A55" s="2">
        <v>2.39</v>
      </c>
      <c r="B55" s="3">
        <v>4.5</v>
      </c>
      <c r="C55" s="18">
        <f t="shared" si="0"/>
        <v>2.4125</v>
      </c>
      <c r="D55" s="18">
        <f t="shared" si="1"/>
        <v>414.0875206260353</v>
      </c>
      <c r="E55" s="18">
        <f t="shared" si="3"/>
        <v>0.8975442613619115</v>
      </c>
      <c r="F55" s="22">
        <f t="shared" si="2"/>
        <v>1.863393842817159</v>
      </c>
    </row>
    <row r="56" spans="1:6" ht="15">
      <c r="A56" s="2">
        <v>2.435</v>
      </c>
      <c r="B56" s="3">
        <v>4.5</v>
      </c>
      <c r="C56" s="18">
        <f t="shared" si="0"/>
        <v>2.4575</v>
      </c>
      <c r="D56" s="18">
        <f t="shared" si="1"/>
        <v>415.27125781685265</v>
      </c>
      <c r="E56" s="18">
        <f t="shared" si="3"/>
        <v>0.9161781997900831</v>
      </c>
      <c r="F56" s="22">
        <f t="shared" si="2"/>
        <v>1.8687206601758368</v>
      </c>
    </row>
    <row r="57" spans="1:6" ht="15">
      <c r="A57" s="2">
        <v>2.48</v>
      </c>
      <c r="B57" s="3">
        <v>6</v>
      </c>
      <c r="C57" s="18">
        <f t="shared" si="0"/>
        <v>2.51</v>
      </c>
      <c r="D57" s="18">
        <f t="shared" si="1"/>
        <v>416.6379080004948</v>
      </c>
      <c r="E57" s="18">
        <f t="shared" si="3"/>
        <v>0.9348654063918415</v>
      </c>
      <c r="F57" s="22">
        <f t="shared" si="2"/>
        <v>2.4998274480029687</v>
      </c>
    </row>
    <row r="58" spans="1:6" ht="15">
      <c r="A58" s="2">
        <v>2.54</v>
      </c>
      <c r="B58" s="3">
        <v>5.5</v>
      </c>
      <c r="C58" s="18">
        <f t="shared" si="0"/>
        <v>2.5675</v>
      </c>
      <c r="D58" s="18">
        <f t="shared" si="1"/>
        <v>418.1171604087754</v>
      </c>
      <c r="E58" s="18">
        <f t="shared" si="3"/>
        <v>0.9598636808718711</v>
      </c>
      <c r="F58" s="22">
        <f t="shared" si="2"/>
        <v>2.299644382248265</v>
      </c>
    </row>
    <row r="59" spans="1:6" ht="15">
      <c r="A59" s="2">
        <v>2.595</v>
      </c>
      <c r="B59" s="3">
        <v>4.5</v>
      </c>
      <c r="C59" s="18">
        <f t="shared" si="0"/>
        <v>2.6175</v>
      </c>
      <c r="D59" s="18">
        <f t="shared" si="1"/>
        <v>419.38873131378335</v>
      </c>
      <c r="E59" s="18">
        <f t="shared" si="3"/>
        <v>0.9828601246943538</v>
      </c>
      <c r="F59" s="22">
        <f t="shared" si="2"/>
        <v>1.887249290912025</v>
      </c>
    </row>
    <row r="60" spans="1:6" ht="15">
      <c r="A60" s="2">
        <v>2.64</v>
      </c>
      <c r="B60" s="3">
        <v>4.5</v>
      </c>
      <c r="C60" s="18">
        <f t="shared" si="0"/>
        <v>2.6625</v>
      </c>
      <c r="D60" s="18">
        <f t="shared" si="1"/>
        <v>420.52156291461944</v>
      </c>
      <c r="E60" s="18">
        <f t="shared" si="3"/>
        <v>1.001732617603474</v>
      </c>
      <c r="F60" s="22">
        <f t="shared" si="2"/>
        <v>1.8923470331157874</v>
      </c>
    </row>
    <row r="61" spans="1:6" ht="15">
      <c r="A61" s="2">
        <v>2.685</v>
      </c>
      <c r="B61" s="3">
        <v>4.5</v>
      </c>
      <c r="C61" s="18">
        <f t="shared" si="0"/>
        <v>2.7075</v>
      </c>
      <c r="D61" s="18">
        <f t="shared" si="1"/>
        <v>421.64354095275314</v>
      </c>
      <c r="E61" s="18">
        <f t="shared" si="3"/>
        <v>1.0206560879346318</v>
      </c>
      <c r="F61" s="22">
        <f t="shared" si="2"/>
        <v>1.8973959342873892</v>
      </c>
    </row>
    <row r="62" spans="1:6" ht="15">
      <c r="A62" s="2">
        <v>2.73</v>
      </c>
      <c r="B62" s="3">
        <v>4.5</v>
      </c>
      <c r="C62" s="18">
        <f t="shared" si="0"/>
        <v>2.7525</v>
      </c>
      <c r="D62" s="18">
        <f t="shared" si="1"/>
        <v>422.754779622266</v>
      </c>
      <c r="E62" s="18">
        <f t="shared" si="3"/>
        <v>1.0396300472775057</v>
      </c>
      <c r="F62" s="22">
        <f t="shared" si="2"/>
        <v>1.9023965083001972</v>
      </c>
    </row>
    <row r="63" spans="1:6" ht="15">
      <c r="A63" s="2">
        <v>2.775</v>
      </c>
      <c r="B63" s="3">
        <v>4.5</v>
      </c>
      <c r="C63" s="18">
        <f t="shared" si="0"/>
        <v>2.7975</v>
      </c>
      <c r="D63" s="18">
        <f t="shared" si="1"/>
        <v>423.8553925193254</v>
      </c>
      <c r="E63" s="18">
        <f t="shared" si="3"/>
        <v>1.0586540123605077</v>
      </c>
      <c r="F63" s="22">
        <f t="shared" si="2"/>
        <v>1.9073492663369644</v>
      </c>
    </row>
    <row r="64" spans="1:6" ht="15">
      <c r="A64" s="2">
        <v>2.82</v>
      </c>
      <c r="B64" s="3">
        <v>4.5</v>
      </c>
      <c r="C64" s="18">
        <f t="shared" si="0"/>
        <v>2.8425</v>
      </c>
      <c r="D64" s="18">
        <f t="shared" si="1"/>
        <v>424.945492642184</v>
      </c>
      <c r="E64" s="18">
        <f t="shared" si="3"/>
        <v>1.0777275050238773</v>
      </c>
      <c r="F64" s="22">
        <f t="shared" si="2"/>
        <v>1.9122547168898278</v>
      </c>
    </row>
    <row r="65" spans="1:6" ht="15">
      <c r="A65" s="2">
        <v>2.865</v>
      </c>
      <c r="B65" s="3">
        <v>5</v>
      </c>
      <c r="C65" s="18">
        <f t="shared" si="0"/>
        <v>2.89</v>
      </c>
      <c r="D65" s="18">
        <f t="shared" si="1"/>
        <v>426.0848730103165</v>
      </c>
      <c r="E65" s="18">
        <f t="shared" si="3"/>
        <v>1.0968500521927755</v>
      </c>
      <c r="F65" s="22">
        <f t="shared" si="2"/>
        <v>2.1304243650515824</v>
      </c>
    </row>
    <row r="66" spans="1:6" ht="15">
      <c r="A66" s="2">
        <v>2.915</v>
      </c>
      <c r="B66" s="3">
        <v>5</v>
      </c>
      <c r="C66" s="18">
        <f t="shared" si="0"/>
        <v>2.94</v>
      </c>
      <c r="D66" s="18">
        <f t="shared" si="1"/>
        <v>427.2718463043068</v>
      </c>
      <c r="E66" s="18">
        <f t="shared" si="3"/>
        <v>1.1181542958432913</v>
      </c>
      <c r="F66" s="22">
        <f t="shared" si="2"/>
        <v>2.136359231521534</v>
      </c>
    </row>
    <row r="67" spans="1:6" ht="15">
      <c r="A67" s="2">
        <v>2.965</v>
      </c>
      <c r="B67" s="3">
        <v>4</v>
      </c>
      <c r="C67" s="18">
        <f t="shared" si="0"/>
        <v>2.985</v>
      </c>
      <c r="D67" s="18">
        <f t="shared" si="1"/>
        <v>428.32939465668045</v>
      </c>
      <c r="E67" s="18">
        <f t="shared" si="3"/>
        <v>1.1395178881585066</v>
      </c>
      <c r="F67" s="22">
        <f t="shared" si="2"/>
        <v>1.7133175786267218</v>
      </c>
    </row>
    <row r="68" spans="1:6" ht="15">
      <c r="A68" s="2">
        <v>3.005</v>
      </c>
      <c r="B68" s="3">
        <v>4</v>
      </c>
      <c r="C68" s="18">
        <f t="shared" si="0"/>
        <v>3.025</v>
      </c>
      <c r="D68" s="18">
        <f t="shared" si="1"/>
        <v>429.2609985336005</v>
      </c>
      <c r="E68" s="18">
        <f t="shared" si="3"/>
        <v>1.1566510639447738</v>
      </c>
      <c r="F68" s="22">
        <f t="shared" si="2"/>
        <v>1.717043994134402</v>
      </c>
    </row>
    <row r="69" spans="1:6" ht="15">
      <c r="A69" s="2">
        <v>3.045</v>
      </c>
      <c r="B69" s="3">
        <v>4</v>
      </c>
      <c r="C69" s="18">
        <f t="shared" si="0"/>
        <v>3.065</v>
      </c>
      <c r="D69" s="18">
        <f t="shared" si="1"/>
        <v>430.1847401708098</v>
      </c>
      <c r="E69" s="18">
        <f t="shared" si="3"/>
        <v>1.1738215038861177</v>
      </c>
      <c r="F69" s="22">
        <f t="shared" si="2"/>
        <v>1.720738960683239</v>
      </c>
    </row>
    <row r="70" spans="1:6" ht="15">
      <c r="A70" s="2">
        <v>3.085</v>
      </c>
      <c r="B70" s="3">
        <v>5</v>
      </c>
      <c r="C70" s="18">
        <f t="shared" si="0"/>
        <v>3.11</v>
      </c>
      <c r="D70" s="18">
        <f t="shared" si="1"/>
        <v>431.2146473428811</v>
      </c>
      <c r="E70" s="18">
        <f t="shared" si="3"/>
        <v>1.19102889349295</v>
      </c>
      <c r="F70" s="22">
        <f t="shared" si="2"/>
        <v>2.1560732367144055</v>
      </c>
    </row>
    <row r="71" spans="1:6" ht="15">
      <c r="A71" s="2">
        <v>3.135</v>
      </c>
      <c r="B71" s="3">
        <v>6</v>
      </c>
      <c r="C71" s="18">
        <f aca="true" t="shared" si="4" ref="C71:C134">A71+(B71/200)</f>
        <v>3.1649999999999996</v>
      </c>
      <c r="D71" s="18">
        <f aca="true" t="shared" si="5" ref="D71:D134">330.5628+(44.235443*C71)+(-4.610924)*(C71^2)+(0.27411)*(C71^3)+(-0.00607544)*C71^4</f>
        <v>432.46020032656685</v>
      </c>
      <c r="E71" s="18">
        <f t="shared" si="3"/>
        <v>1.2125896258600941</v>
      </c>
      <c r="F71" s="22">
        <f aca="true" t="shared" si="6" ref="F71:F134">B71*(D71/1000)</f>
        <v>2.5947612019594013</v>
      </c>
    </row>
    <row r="72" spans="1:6" ht="15">
      <c r="A72" s="2">
        <v>3.195</v>
      </c>
      <c r="B72" s="3">
        <v>5</v>
      </c>
      <c r="C72" s="18">
        <f t="shared" si="4"/>
        <v>3.2199999999999998</v>
      </c>
      <c r="D72" s="18">
        <f t="shared" si="5"/>
        <v>433.6913941057918</v>
      </c>
      <c r="E72" s="18">
        <f aca="true" t="shared" si="7" ref="E72:E135">E71+(F71/100)</f>
        <v>1.2385372378796882</v>
      </c>
      <c r="F72" s="22">
        <f t="shared" si="6"/>
        <v>2.1684569705289594</v>
      </c>
    </row>
    <row r="73" spans="1:6" ht="15">
      <c r="A73" s="2">
        <v>3.245</v>
      </c>
      <c r="B73" s="3">
        <v>5</v>
      </c>
      <c r="C73" s="18">
        <f t="shared" si="4"/>
        <v>3.27</v>
      </c>
      <c r="D73" s="18">
        <f t="shared" si="5"/>
        <v>434.79836581902066</v>
      </c>
      <c r="E73" s="18">
        <f t="shared" si="7"/>
        <v>1.2602218075849778</v>
      </c>
      <c r="F73" s="22">
        <f t="shared" si="6"/>
        <v>2.1739918290951032</v>
      </c>
    </row>
    <row r="74" spans="1:6" ht="15">
      <c r="A74" s="2">
        <v>3.295</v>
      </c>
      <c r="B74" s="3">
        <v>6</v>
      </c>
      <c r="C74" s="18">
        <f t="shared" si="4"/>
        <v>3.3249999999999997</v>
      </c>
      <c r="D74" s="18">
        <f t="shared" si="5"/>
        <v>436.00269022062804</v>
      </c>
      <c r="E74" s="18">
        <f t="shared" si="7"/>
        <v>1.2819617258759288</v>
      </c>
      <c r="F74" s="22">
        <f t="shared" si="6"/>
        <v>2.6160161413237684</v>
      </c>
    </row>
    <row r="75" spans="1:6" ht="15">
      <c r="A75" s="2">
        <v>3.355</v>
      </c>
      <c r="B75" s="3">
        <v>6</v>
      </c>
      <c r="C75" s="18">
        <f t="shared" si="4"/>
        <v>3.385</v>
      </c>
      <c r="D75" s="18">
        <f t="shared" si="5"/>
        <v>437.30077537250884</v>
      </c>
      <c r="E75" s="18">
        <f t="shared" si="7"/>
        <v>1.3081218872891665</v>
      </c>
      <c r="F75" s="22">
        <f t="shared" si="6"/>
        <v>2.623804652235053</v>
      </c>
    </row>
    <row r="76" spans="1:6" ht="15">
      <c r="A76" s="2">
        <v>3.415</v>
      </c>
      <c r="B76" s="3">
        <v>5</v>
      </c>
      <c r="C76" s="18">
        <f t="shared" si="4"/>
        <v>3.44</v>
      </c>
      <c r="D76" s="18">
        <f t="shared" si="5"/>
        <v>438.4764808184088</v>
      </c>
      <c r="E76" s="18">
        <f t="shared" si="7"/>
        <v>1.334359933811517</v>
      </c>
      <c r="F76" s="22">
        <f t="shared" si="6"/>
        <v>2.192382404092044</v>
      </c>
    </row>
    <row r="77" spans="1:6" ht="15">
      <c r="A77" s="2">
        <v>3.465</v>
      </c>
      <c r="B77" s="3">
        <v>5</v>
      </c>
      <c r="C77" s="18">
        <f t="shared" si="4"/>
        <v>3.4899999999999998</v>
      </c>
      <c r="D77" s="18">
        <f t="shared" si="5"/>
        <v>439.53367811910135</v>
      </c>
      <c r="E77" s="18">
        <f t="shared" si="7"/>
        <v>1.3562837578524376</v>
      </c>
      <c r="F77" s="22">
        <f t="shared" si="6"/>
        <v>2.197668390595507</v>
      </c>
    </row>
    <row r="78" spans="1:6" ht="15">
      <c r="A78" s="2">
        <v>3.515</v>
      </c>
      <c r="B78" s="3">
        <v>5</v>
      </c>
      <c r="C78" s="18">
        <f t="shared" si="4"/>
        <v>3.54</v>
      </c>
      <c r="D78" s="18">
        <f t="shared" si="5"/>
        <v>440.5799503983486</v>
      </c>
      <c r="E78" s="18">
        <f t="shared" si="7"/>
        <v>1.3782604417583926</v>
      </c>
      <c r="F78" s="22">
        <f t="shared" si="6"/>
        <v>2.202899751991743</v>
      </c>
    </row>
    <row r="79" spans="1:6" ht="15">
      <c r="A79" s="2">
        <v>3.565</v>
      </c>
      <c r="B79" s="3">
        <v>6</v>
      </c>
      <c r="C79" s="18">
        <f t="shared" si="4"/>
        <v>3.5949999999999998</v>
      </c>
      <c r="D79" s="18">
        <f t="shared" si="5"/>
        <v>441.7184003790817</v>
      </c>
      <c r="E79" s="18">
        <f t="shared" si="7"/>
        <v>1.40028943927831</v>
      </c>
      <c r="F79" s="22">
        <f t="shared" si="6"/>
        <v>2.65031040227449</v>
      </c>
    </row>
    <row r="80" spans="1:6" ht="15">
      <c r="A80" s="2">
        <v>3.625</v>
      </c>
      <c r="B80" s="3">
        <v>6</v>
      </c>
      <c r="C80" s="18">
        <f t="shared" si="4"/>
        <v>3.655</v>
      </c>
      <c r="D80" s="18">
        <f t="shared" si="5"/>
        <v>442.9456843548146</v>
      </c>
      <c r="E80" s="18">
        <f t="shared" si="7"/>
        <v>1.4267925433010549</v>
      </c>
      <c r="F80" s="22">
        <f t="shared" si="6"/>
        <v>2.657674106128888</v>
      </c>
    </row>
    <row r="81" spans="1:6" ht="15">
      <c r="A81" s="2">
        <v>3.685</v>
      </c>
      <c r="B81" s="3">
        <v>5</v>
      </c>
      <c r="C81" s="18">
        <f t="shared" si="4"/>
        <v>3.71</v>
      </c>
      <c r="D81" s="18">
        <f t="shared" si="5"/>
        <v>444.05745501009176</v>
      </c>
      <c r="E81" s="18">
        <f t="shared" si="7"/>
        <v>1.4533692843623438</v>
      </c>
      <c r="F81" s="22">
        <f t="shared" si="6"/>
        <v>2.2202872750504588</v>
      </c>
    </row>
    <row r="82" spans="1:6" ht="15">
      <c r="A82" s="2">
        <v>3.735</v>
      </c>
      <c r="B82" s="3">
        <v>5</v>
      </c>
      <c r="C82" s="18">
        <f t="shared" si="4"/>
        <v>3.76</v>
      </c>
      <c r="D82" s="18">
        <f t="shared" si="5"/>
        <v>445.0573261468051</v>
      </c>
      <c r="E82" s="18">
        <f t="shared" si="7"/>
        <v>1.4755721571128484</v>
      </c>
      <c r="F82" s="22">
        <f t="shared" si="6"/>
        <v>2.2252866307340256</v>
      </c>
    </row>
    <row r="83" spans="1:6" ht="15">
      <c r="A83" s="2">
        <v>3.785</v>
      </c>
      <c r="B83" s="3">
        <v>6</v>
      </c>
      <c r="C83" s="18">
        <f t="shared" si="4"/>
        <v>3.815</v>
      </c>
      <c r="D83" s="18">
        <f t="shared" si="5"/>
        <v>446.1454414011614</v>
      </c>
      <c r="E83" s="18">
        <f t="shared" si="7"/>
        <v>1.4978250234201886</v>
      </c>
      <c r="F83" s="22">
        <f t="shared" si="6"/>
        <v>2.6768726484069685</v>
      </c>
    </row>
    <row r="84" spans="1:6" ht="15">
      <c r="A84" s="2">
        <v>3.845</v>
      </c>
      <c r="B84" s="3">
        <v>6</v>
      </c>
      <c r="C84" s="18">
        <f t="shared" si="4"/>
        <v>3.875</v>
      </c>
      <c r="D84" s="18">
        <f t="shared" si="5"/>
        <v>447.31865284564446</v>
      </c>
      <c r="E84" s="18">
        <f t="shared" si="7"/>
        <v>1.5245937499042583</v>
      </c>
      <c r="F84" s="22">
        <f t="shared" si="6"/>
        <v>2.683911917073867</v>
      </c>
    </row>
    <row r="85" spans="1:6" ht="15">
      <c r="A85" s="2">
        <v>3.905</v>
      </c>
      <c r="B85" s="3">
        <v>4.5</v>
      </c>
      <c r="C85" s="18">
        <f t="shared" si="4"/>
        <v>3.9274999999999998</v>
      </c>
      <c r="D85" s="18">
        <f t="shared" si="5"/>
        <v>448.3335590991494</v>
      </c>
      <c r="E85" s="18">
        <f t="shared" si="7"/>
        <v>1.551432869074997</v>
      </c>
      <c r="F85" s="22">
        <f t="shared" si="6"/>
        <v>2.017501015946172</v>
      </c>
    </row>
    <row r="86" spans="1:6" ht="15">
      <c r="A86" s="2">
        <v>3.95</v>
      </c>
      <c r="B86" s="3">
        <v>4.5</v>
      </c>
      <c r="C86" s="18">
        <f t="shared" si="4"/>
        <v>3.9725</v>
      </c>
      <c r="D86" s="18">
        <f t="shared" si="5"/>
        <v>449.19494563262754</v>
      </c>
      <c r="E86" s="18">
        <f t="shared" si="7"/>
        <v>1.5716078792344588</v>
      </c>
      <c r="F86" s="22">
        <f t="shared" si="6"/>
        <v>2.021377255346824</v>
      </c>
    </row>
    <row r="87" spans="1:6" ht="15">
      <c r="A87" s="2">
        <v>3.995</v>
      </c>
      <c r="B87" s="3">
        <v>4.5</v>
      </c>
      <c r="C87" s="18">
        <f t="shared" si="4"/>
        <v>4.0175</v>
      </c>
      <c r="D87" s="18">
        <f t="shared" si="5"/>
        <v>450.0485582696585</v>
      </c>
      <c r="E87" s="18">
        <f t="shared" si="7"/>
        <v>1.5918216517879271</v>
      </c>
      <c r="F87" s="22">
        <f t="shared" si="6"/>
        <v>2.0252185122134634</v>
      </c>
    </row>
    <row r="88" spans="1:6" ht="15">
      <c r="A88" s="2">
        <v>4.04</v>
      </c>
      <c r="B88" s="3">
        <v>4.5</v>
      </c>
      <c r="C88" s="18">
        <f t="shared" si="4"/>
        <v>4.0625</v>
      </c>
      <c r="D88" s="18">
        <f t="shared" si="5"/>
        <v>450.8944937983704</v>
      </c>
      <c r="E88" s="18">
        <f t="shared" si="7"/>
        <v>1.6120738369100618</v>
      </c>
      <c r="F88" s="22">
        <f t="shared" si="6"/>
        <v>2.029025222092667</v>
      </c>
    </row>
    <row r="89" spans="1:6" ht="15">
      <c r="A89" s="2">
        <v>4.085</v>
      </c>
      <c r="B89" s="3">
        <v>4.5</v>
      </c>
      <c r="C89" s="18">
        <f t="shared" si="4"/>
        <v>4.1075</v>
      </c>
      <c r="D89" s="18">
        <f t="shared" si="5"/>
        <v>451.732848408977</v>
      </c>
      <c r="E89" s="18">
        <f t="shared" si="7"/>
        <v>1.6323640891309885</v>
      </c>
      <c r="F89" s="22">
        <f t="shared" si="6"/>
        <v>2.0327978178403967</v>
      </c>
    </row>
    <row r="90" spans="1:6" ht="15">
      <c r="A90" s="2">
        <v>4.13</v>
      </c>
      <c r="B90" s="3">
        <v>5.5</v>
      </c>
      <c r="C90" s="18">
        <f t="shared" si="4"/>
        <v>4.1575</v>
      </c>
      <c r="D90" s="18">
        <f t="shared" si="5"/>
        <v>452.65557857823734</v>
      </c>
      <c r="E90" s="18">
        <f t="shared" si="7"/>
        <v>1.6526920673093926</v>
      </c>
      <c r="F90" s="22">
        <f t="shared" si="6"/>
        <v>2.489605682180305</v>
      </c>
    </row>
    <row r="91" spans="1:6" ht="15">
      <c r="A91" s="2">
        <v>4.185</v>
      </c>
      <c r="B91" s="3">
        <v>5.5</v>
      </c>
      <c r="C91" s="18">
        <f t="shared" si="4"/>
        <v>4.2124999999999995</v>
      </c>
      <c r="D91" s="18">
        <f t="shared" si="5"/>
        <v>453.6600636684108</v>
      </c>
      <c r="E91" s="18">
        <f t="shared" si="7"/>
        <v>1.6775881241311956</v>
      </c>
      <c r="F91" s="22">
        <f t="shared" si="6"/>
        <v>2.4951303501762596</v>
      </c>
    </row>
    <row r="92" spans="1:6" ht="15">
      <c r="A92" s="2">
        <v>4.24</v>
      </c>
      <c r="B92" s="3">
        <v>3.5</v>
      </c>
      <c r="C92" s="18">
        <f t="shared" si="4"/>
        <v>4.2575</v>
      </c>
      <c r="D92" s="18">
        <f t="shared" si="5"/>
        <v>454.47383558217496</v>
      </c>
      <c r="E92" s="18">
        <f t="shared" si="7"/>
        <v>1.7025394276329582</v>
      </c>
      <c r="F92" s="22">
        <f t="shared" si="6"/>
        <v>1.5906584245376123</v>
      </c>
    </row>
    <row r="93" spans="1:6" ht="15">
      <c r="A93" s="2">
        <v>4.275</v>
      </c>
      <c r="B93" s="3">
        <v>3.5</v>
      </c>
      <c r="C93" s="18">
        <f t="shared" si="4"/>
        <v>4.2925</v>
      </c>
      <c r="D93" s="18">
        <f t="shared" si="5"/>
        <v>455.10180679024376</v>
      </c>
      <c r="E93" s="18">
        <f t="shared" si="7"/>
        <v>1.7184460118783342</v>
      </c>
      <c r="F93" s="22">
        <f t="shared" si="6"/>
        <v>1.592856323765853</v>
      </c>
    </row>
    <row r="94" spans="1:6" ht="15">
      <c r="A94" s="2">
        <v>4.31</v>
      </c>
      <c r="B94" s="3">
        <v>5.5</v>
      </c>
      <c r="C94" s="18">
        <f t="shared" si="4"/>
        <v>4.3374999999999995</v>
      </c>
      <c r="D94" s="18">
        <f t="shared" si="5"/>
        <v>455.9028945819317</v>
      </c>
      <c r="E94" s="18">
        <f t="shared" si="7"/>
        <v>1.7343745751159927</v>
      </c>
      <c r="F94" s="22">
        <f t="shared" si="6"/>
        <v>2.5074659202006244</v>
      </c>
    </row>
    <row r="95" spans="1:6" ht="15">
      <c r="A95" s="2">
        <v>4.365</v>
      </c>
      <c r="B95" s="3">
        <v>4.5</v>
      </c>
      <c r="C95" s="18">
        <f t="shared" si="4"/>
        <v>4.3875</v>
      </c>
      <c r="D95" s="18">
        <f t="shared" si="5"/>
        <v>456.7847791194118</v>
      </c>
      <c r="E95" s="18">
        <f t="shared" si="7"/>
        <v>1.7594492343179988</v>
      </c>
      <c r="F95" s="22">
        <f t="shared" si="6"/>
        <v>2.055531506037353</v>
      </c>
    </row>
    <row r="96" spans="1:6" ht="15">
      <c r="A96" s="2">
        <v>4.41</v>
      </c>
      <c r="B96" s="3">
        <v>4.5</v>
      </c>
      <c r="C96" s="18">
        <f t="shared" si="4"/>
        <v>4.4325</v>
      </c>
      <c r="D96" s="18">
        <f t="shared" si="5"/>
        <v>457.571184099191</v>
      </c>
      <c r="E96" s="18">
        <f t="shared" si="7"/>
        <v>1.7800045493783723</v>
      </c>
      <c r="F96" s="22">
        <f t="shared" si="6"/>
        <v>2.0590703284463596</v>
      </c>
    </row>
    <row r="97" spans="1:6" ht="15">
      <c r="A97" s="2">
        <v>4.455</v>
      </c>
      <c r="B97" s="3">
        <v>4.5</v>
      </c>
      <c r="C97" s="18">
        <f t="shared" si="4"/>
        <v>4.4775</v>
      </c>
      <c r="D97" s="18">
        <f t="shared" si="5"/>
        <v>458.35077638910275</v>
      </c>
      <c r="E97" s="18">
        <f t="shared" si="7"/>
        <v>1.800595252662836</v>
      </c>
      <c r="F97" s="22">
        <f t="shared" si="6"/>
        <v>2.0625784937509626</v>
      </c>
    </row>
    <row r="98" spans="1:6" ht="15">
      <c r="A98" s="2">
        <v>4.5</v>
      </c>
      <c r="B98" s="3">
        <v>4.5</v>
      </c>
      <c r="C98" s="18">
        <f t="shared" si="4"/>
        <v>4.5225</v>
      </c>
      <c r="D98" s="18">
        <f t="shared" si="5"/>
        <v>459.12364666526105</v>
      </c>
      <c r="E98" s="18">
        <f t="shared" si="7"/>
        <v>1.8212210376003455</v>
      </c>
      <c r="F98" s="22">
        <f t="shared" si="6"/>
        <v>2.0660564099936747</v>
      </c>
    </row>
    <row r="99" spans="1:6" ht="15">
      <c r="A99" s="2">
        <v>4.545</v>
      </c>
      <c r="B99" s="3">
        <v>4.5</v>
      </c>
      <c r="C99" s="18">
        <f t="shared" si="4"/>
        <v>4.5675</v>
      </c>
      <c r="D99" s="18">
        <f t="shared" si="5"/>
        <v>459.88988500586566</v>
      </c>
      <c r="E99" s="18">
        <f t="shared" si="7"/>
        <v>1.8418816017002821</v>
      </c>
      <c r="F99" s="22">
        <f t="shared" si="6"/>
        <v>2.0695044825263955</v>
      </c>
    </row>
    <row r="100" spans="1:6" ht="15">
      <c r="A100" s="2">
        <v>4.59</v>
      </c>
      <c r="B100" s="3">
        <v>4.5</v>
      </c>
      <c r="C100" s="18">
        <f t="shared" si="4"/>
        <v>4.6125</v>
      </c>
      <c r="D100" s="18">
        <f t="shared" si="5"/>
        <v>460.64958089120205</v>
      </c>
      <c r="E100" s="18">
        <f t="shared" si="7"/>
        <v>1.862576646525546</v>
      </c>
      <c r="F100" s="22">
        <f t="shared" si="6"/>
        <v>2.0729231140104094</v>
      </c>
    </row>
    <row r="101" spans="1:6" ht="15">
      <c r="A101" s="2">
        <v>4.635</v>
      </c>
      <c r="B101" s="3">
        <v>4.5</v>
      </c>
      <c r="C101" s="18">
        <f t="shared" si="4"/>
        <v>4.6575</v>
      </c>
      <c r="D101" s="18">
        <f t="shared" si="5"/>
        <v>461.402823203641</v>
      </c>
      <c r="E101" s="18">
        <f t="shared" si="7"/>
        <v>1.8833058776656502</v>
      </c>
      <c r="F101" s="22">
        <f t="shared" si="6"/>
        <v>2.0763127044163845</v>
      </c>
    </row>
    <row r="102" spans="1:6" ht="15">
      <c r="A102" s="2">
        <v>4.68</v>
      </c>
      <c r="B102" s="3">
        <v>4.5</v>
      </c>
      <c r="C102" s="18">
        <f t="shared" si="4"/>
        <v>4.7025</v>
      </c>
      <c r="D102" s="18">
        <f t="shared" si="5"/>
        <v>462.14970022763896</v>
      </c>
      <c r="E102" s="18">
        <f t="shared" si="7"/>
        <v>1.904069004709814</v>
      </c>
      <c r="F102" s="22">
        <f t="shared" si="6"/>
        <v>2.0796736510243754</v>
      </c>
    </row>
    <row r="103" spans="1:6" ht="15">
      <c r="A103" s="2">
        <v>4.725</v>
      </c>
      <c r="B103" s="3">
        <v>4</v>
      </c>
      <c r="C103" s="18">
        <f t="shared" si="4"/>
        <v>4.744999999999999</v>
      </c>
      <c r="D103" s="18">
        <f t="shared" si="5"/>
        <v>462.84931844404434</v>
      </c>
      <c r="E103" s="18">
        <f t="shared" si="7"/>
        <v>1.9248657412200578</v>
      </c>
      <c r="F103" s="22">
        <f t="shared" si="6"/>
        <v>1.8513972737761775</v>
      </c>
    </row>
    <row r="104" spans="1:6" ht="15">
      <c r="A104" s="2">
        <v>4.765</v>
      </c>
      <c r="B104" s="3">
        <v>5.5</v>
      </c>
      <c r="C104" s="18">
        <f t="shared" si="4"/>
        <v>4.7924999999999995</v>
      </c>
      <c r="D104" s="18">
        <f t="shared" si="5"/>
        <v>463.62470855856566</v>
      </c>
      <c r="E104" s="18">
        <f t="shared" si="7"/>
        <v>1.9433797139578195</v>
      </c>
      <c r="F104" s="22">
        <f t="shared" si="6"/>
        <v>2.549935897072111</v>
      </c>
    </row>
    <row r="105" spans="1:6" ht="15">
      <c r="A105" s="2">
        <v>4.82</v>
      </c>
      <c r="B105" s="3">
        <v>4.5</v>
      </c>
      <c r="C105" s="18">
        <f t="shared" si="4"/>
        <v>4.8425</v>
      </c>
      <c r="D105" s="18">
        <f t="shared" si="5"/>
        <v>464.43356315528627</v>
      </c>
      <c r="E105" s="18">
        <f t="shared" si="7"/>
        <v>1.9688790729285406</v>
      </c>
      <c r="F105" s="22">
        <f t="shared" si="6"/>
        <v>2.0899510341987884</v>
      </c>
    </row>
    <row r="106" spans="1:6" ht="15">
      <c r="A106" s="2">
        <v>4.865</v>
      </c>
      <c r="B106" s="3">
        <v>4.5</v>
      </c>
      <c r="C106" s="18">
        <f t="shared" si="4"/>
        <v>4.8875</v>
      </c>
      <c r="D106" s="18">
        <f t="shared" si="5"/>
        <v>465.15518650676404</v>
      </c>
      <c r="E106" s="18">
        <f t="shared" si="7"/>
        <v>1.9897785832705284</v>
      </c>
      <c r="F106" s="22">
        <f t="shared" si="6"/>
        <v>2.093198339280438</v>
      </c>
    </row>
    <row r="107" spans="1:6" ht="15">
      <c r="A107" s="2">
        <v>4.91</v>
      </c>
      <c r="B107" s="3">
        <v>4.5</v>
      </c>
      <c r="C107" s="18">
        <f t="shared" si="4"/>
        <v>4.9325</v>
      </c>
      <c r="D107" s="18">
        <f t="shared" si="5"/>
        <v>465.8708864636677</v>
      </c>
      <c r="E107" s="18">
        <f t="shared" si="7"/>
        <v>2.0107105666633327</v>
      </c>
      <c r="F107" s="22">
        <f t="shared" si="6"/>
        <v>2.0964189890865046</v>
      </c>
    </row>
    <row r="108" spans="1:6" ht="15">
      <c r="A108" s="2">
        <v>4.955</v>
      </c>
      <c r="B108" s="3">
        <v>4.5</v>
      </c>
      <c r="C108" s="18">
        <f t="shared" si="4"/>
        <v>4.9775</v>
      </c>
      <c r="D108" s="18">
        <f t="shared" si="5"/>
        <v>466.5807476565324</v>
      </c>
      <c r="E108" s="18">
        <f t="shared" si="7"/>
        <v>2.0316747565541977</v>
      </c>
      <c r="F108" s="22">
        <f t="shared" si="6"/>
        <v>2.0996133644543957</v>
      </c>
    </row>
    <row r="109" spans="1:6" ht="15">
      <c r="A109" s="2">
        <v>5</v>
      </c>
      <c r="B109" s="3">
        <v>4.5</v>
      </c>
      <c r="C109" s="18">
        <f t="shared" si="4"/>
        <v>5.0225</v>
      </c>
      <c r="D109" s="18">
        <f t="shared" si="5"/>
        <v>467.28485411797845</v>
      </c>
      <c r="E109" s="18">
        <f t="shared" si="7"/>
        <v>2.052670890198742</v>
      </c>
      <c r="F109" s="22">
        <f t="shared" si="6"/>
        <v>2.102781843530903</v>
      </c>
    </row>
    <row r="110" spans="1:6" ht="15">
      <c r="A110" s="2">
        <v>5.045</v>
      </c>
      <c r="B110" s="3">
        <v>5.5</v>
      </c>
      <c r="C110" s="18">
        <f t="shared" si="4"/>
        <v>5.0725</v>
      </c>
      <c r="D110" s="18">
        <f t="shared" si="5"/>
        <v>468.0605467139384</v>
      </c>
      <c r="E110" s="18">
        <f t="shared" si="7"/>
        <v>2.073698708634051</v>
      </c>
      <c r="F110" s="22">
        <f t="shared" si="6"/>
        <v>2.5743330069266612</v>
      </c>
    </row>
    <row r="111" spans="1:6" ht="15">
      <c r="A111" s="2">
        <v>5.1</v>
      </c>
      <c r="B111" s="3">
        <v>6</v>
      </c>
      <c r="C111" s="18">
        <f t="shared" si="4"/>
        <v>5.13</v>
      </c>
      <c r="D111" s="18">
        <f t="shared" si="5"/>
        <v>468.9440848486299</v>
      </c>
      <c r="E111" s="18">
        <f t="shared" si="7"/>
        <v>2.0994420387033172</v>
      </c>
      <c r="F111" s="22">
        <f t="shared" si="6"/>
        <v>2.8136645090917796</v>
      </c>
    </row>
    <row r="112" spans="1:6" ht="15">
      <c r="A112" s="2">
        <v>5.16</v>
      </c>
      <c r="B112" s="3">
        <v>6</v>
      </c>
      <c r="C112" s="18">
        <f t="shared" si="4"/>
        <v>5.19</v>
      </c>
      <c r="D112" s="18">
        <f t="shared" si="5"/>
        <v>469.8565107450566</v>
      </c>
      <c r="E112" s="18">
        <f t="shared" si="7"/>
        <v>2.127578683794235</v>
      </c>
      <c r="F112" s="22">
        <f t="shared" si="6"/>
        <v>2.8191390644703396</v>
      </c>
    </row>
    <row r="113" spans="1:6" ht="15">
      <c r="A113" s="2">
        <v>5.22</v>
      </c>
      <c r="B113" s="3">
        <v>5.5</v>
      </c>
      <c r="C113" s="18">
        <f t="shared" si="4"/>
        <v>5.2475</v>
      </c>
      <c r="D113" s="18">
        <f t="shared" si="5"/>
        <v>470.72196474163906</v>
      </c>
      <c r="E113" s="18">
        <f t="shared" si="7"/>
        <v>2.1557700744389385</v>
      </c>
      <c r="F113" s="22">
        <f t="shared" si="6"/>
        <v>2.588970806079015</v>
      </c>
    </row>
    <row r="114" spans="1:6" ht="15">
      <c r="A114" s="2">
        <v>5.275</v>
      </c>
      <c r="B114" s="3">
        <v>4</v>
      </c>
      <c r="C114" s="18">
        <f t="shared" si="4"/>
        <v>5.295</v>
      </c>
      <c r="D114" s="18">
        <f t="shared" si="5"/>
        <v>471.4304162640445</v>
      </c>
      <c r="E114" s="18">
        <f t="shared" si="7"/>
        <v>2.181659782499729</v>
      </c>
      <c r="F114" s="22">
        <f t="shared" si="6"/>
        <v>1.8857216650561779</v>
      </c>
    </row>
    <row r="115" spans="1:6" ht="15">
      <c r="A115" s="2">
        <v>5.315</v>
      </c>
      <c r="B115" s="3">
        <v>4</v>
      </c>
      <c r="C115" s="18">
        <f t="shared" si="4"/>
        <v>5.335</v>
      </c>
      <c r="D115" s="18">
        <f t="shared" si="5"/>
        <v>472.02252767476034</v>
      </c>
      <c r="E115" s="18">
        <f t="shared" si="7"/>
        <v>2.2005169991502904</v>
      </c>
      <c r="F115" s="22">
        <f t="shared" si="6"/>
        <v>1.8880901106990413</v>
      </c>
    </row>
    <row r="116" spans="1:6" ht="15">
      <c r="A116" s="2">
        <v>5.355</v>
      </c>
      <c r="B116" s="3">
        <v>4</v>
      </c>
      <c r="C116" s="18">
        <f t="shared" si="4"/>
        <v>5.375</v>
      </c>
      <c r="D116" s="18">
        <f t="shared" si="5"/>
        <v>472.610602840957</v>
      </c>
      <c r="E116" s="18">
        <f t="shared" si="7"/>
        <v>2.219397900257281</v>
      </c>
      <c r="F116" s="22">
        <f t="shared" si="6"/>
        <v>1.8904424113638278</v>
      </c>
    </row>
    <row r="117" spans="1:6" ht="15">
      <c r="A117" s="2">
        <v>5.395</v>
      </c>
      <c r="B117" s="3">
        <v>4</v>
      </c>
      <c r="C117" s="18">
        <f t="shared" si="4"/>
        <v>5.414999999999999</v>
      </c>
      <c r="D117" s="18">
        <f t="shared" si="5"/>
        <v>473.1946970486794</v>
      </c>
      <c r="E117" s="18">
        <f t="shared" si="7"/>
        <v>2.2383023243709195</v>
      </c>
      <c r="F117" s="22">
        <f t="shared" si="6"/>
        <v>1.8927787881947176</v>
      </c>
    </row>
    <row r="118" spans="1:6" ht="15">
      <c r="A118" s="2">
        <v>5.435</v>
      </c>
      <c r="B118" s="3">
        <v>4</v>
      </c>
      <c r="C118" s="18">
        <f t="shared" si="4"/>
        <v>5.454999999999999</v>
      </c>
      <c r="D118" s="18">
        <f t="shared" si="5"/>
        <v>473.7748652106974</v>
      </c>
      <c r="E118" s="18">
        <f t="shared" si="7"/>
        <v>2.257230112252867</v>
      </c>
      <c r="F118" s="22">
        <f t="shared" si="6"/>
        <v>1.8950994608427896</v>
      </c>
    </row>
    <row r="119" spans="1:6" ht="15">
      <c r="A119" s="2">
        <v>5.475</v>
      </c>
      <c r="B119" s="3">
        <v>4</v>
      </c>
      <c r="C119" s="18">
        <f t="shared" si="4"/>
        <v>5.494999999999999</v>
      </c>
      <c r="D119" s="18">
        <f t="shared" si="5"/>
        <v>474.3511618665059</v>
      </c>
      <c r="E119" s="18">
        <f t="shared" si="7"/>
        <v>2.2761811068612947</v>
      </c>
      <c r="F119" s="22">
        <f t="shared" si="6"/>
        <v>1.8974046474660236</v>
      </c>
    </row>
    <row r="120" spans="1:6" ht="15">
      <c r="A120" s="2">
        <v>5.515</v>
      </c>
      <c r="B120" s="3">
        <v>4</v>
      </c>
      <c r="C120" s="18">
        <f t="shared" si="4"/>
        <v>5.534999999999999</v>
      </c>
      <c r="D120" s="18">
        <f t="shared" si="5"/>
        <v>474.9236411823245</v>
      </c>
      <c r="E120" s="18">
        <f t="shared" si="7"/>
        <v>2.295155153335955</v>
      </c>
      <c r="F120" s="22">
        <f t="shared" si="6"/>
        <v>1.899694564729298</v>
      </c>
    </row>
    <row r="121" spans="1:6" ht="15">
      <c r="A121" s="2">
        <v>5.555</v>
      </c>
      <c r="B121" s="3">
        <v>4</v>
      </c>
      <c r="C121" s="18">
        <f t="shared" si="4"/>
        <v>5.574999999999999</v>
      </c>
      <c r="D121" s="18">
        <f t="shared" si="5"/>
        <v>475.492356951098</v>
      </c>
      <c r="E121" s="18">
        <f t="shared" si="7"/>
        <v>2.314152098983248</v>
      </c>
      <c r="F121" s="22">
        <f t="shared" si="6"/>
        <v>1.901969427804392</v>
      </c>
    </row>
    <row r="122" spans="1:6" ht="15">
      <c r="A122" s="2">
        <v>5.595</v>
      </c>
      <c r="B122" s="3">
        <v>4</v>
      </c>
      <c r="C122" s="18">
        <f t="shared" si="4"/>
        <v>5.614999999999999</v>
      </c>
      <c r="D122" s="18">
        <f t="shared" si="5"/>
        <v>476.05736259249613</v>
      </c>
      <c r="E122" s="18">
        <f t="shared" si="7"/>
        <v>2.333171793261292</v>
      </c>
      <c r="F122" s="22">
        <f t="shared" si="6"/>
        <v>1.9042294503699846</v>
      </c>
    </row>
    <row r="123" spans="1:6" ht="15">
      <c r="A123" s="2">
        <v>5.635</v>
      </c>
      <c r="B123" s="3">
        <v>4</v>
      </c>
      <c r="C123" s="18">
        <f t="shared" si="4"/>
        <v>5.654999999999999</v>
      </c>
      <c r="D123" s="18">
        <f t="shared" si="5"/>
        <v>476.61871115291353</v>
      </c>
      <c r="E123" s="18">
        <f t="shared" si="7"/>
        <v>2.3522140877649917</v>
      </c>
      <c r="F123" s="22">
        <f t="shared" si="6"/>
        <v>1.9064748446116542</v>
      </c>
    </row>
    <row r="124" spans="1:6" ht="15">
      <c r="A124" s="2">
        <v>5.675</v>
      </c>
      <c r="B124" s="3">
        <v>5.5</v>
      </c>
      <c r="C124" s="18">
        <f t="shared" si="4"/>
        <v>5.7025</v>
      </c>
      <c r="D124" s="18">
        <f t="shared" si="5"/>
        <v>477.2806353137922</v>
      </c>
      <c r="E124" s="18">
        <f t="shared" si="7"/>
        <v>2.371278836211108</v>
      </c>
      <c r="F124" s="22">
        <f t="shared" si="6"/>
        <v>2.625043494225857</v>
      </c>
    </row>
    <row r="125" spans="1:6" ht="15">
      <c r="A125" s="2">
        <v>5.73</v>
      </c>
      <c r="B125" s="3">
        <v>5.5</v>
      </c>
      <c r="C125" s="18">
        <f t="shared" si="4"/>
        <v>5.7575</v>
      </c>
      <c r="D125" s="18">
        <f t="shared" si="5"/>
        <v>478.04083889690014</v>
      </c>
      <c r="E125" s="18">
        <f t="shared" si="7"/>
        <v>2.397529271153367</v>
      </c>
      <c r="F125" s="22">
        <f t="shared" si="6"/>
        <v>2.629224613932951</v>
      </c>
    </row>
    <row r="126" spans="1:6" ht="15">
      <c r="A126" s="2">
        <v>5.785</v>
      </c>
      <c r="B126" s="3">
        <v>4.2</v>
      </c>
      <c r="C126" s="18">
        <f t="shared" si="4"/>
        <v>5.806</v>
      </c>
      <c r="D126" s="18">
        <f t="shared" si="5"/>
        <v>478.7057507513827</v>
      </c>
      <c r="E126" s="18">
        <f t="shared" si="7"/>
        <v>2.4238215172926965</v>
      </c>
      <c r="F126" s="22">
        <f t="shared" si="6"/>
        <v>2.0105641531558076</v>
      </c>
    </row>
    <row r="127" spans="1:6" ht="15">
      <c r="A127" s="2">
        <v>5.827</v>
      </c>
      <c r="B127" s="3">
        <v>4.2</v>
      </c>
      <c r="C127" s="18">
        <f t="shared" si="4"/>
        <v>5.848</v>
      </c>
      <c r="D127" s="18">
        <f t="shared" si="5"/>
        <v>479.27749823950165</v>
      </c>
      <c r="E127" s="18">
        <f t="shared" si="7"/>
        <v>2.4439271588242546</v>
      </c>
      <c r="F127" s="22">
        <f t="shared" si="6"/>
        <v>2.012965492605907</v>
      </c>
    </row>
    <row r="128" spans="1:6" ht="15">
      <c r="A128" s="2">
        <v>5.869</v>
      </c>
      <c r="B128" s="3">
        <v>4.2</v>
      </c>
      <c r="C128" s="18">
        <f t="shared" si="4"/>
        <v>5.89</v>
      </c>
      <c r="D128" s="18">
        <f t="shared" si="5"/>
        <v>479.84554627915605</v>
      </c>
      <c r="E128" s="18">
        <f t="shared" si="7"/>
        <v>2.4640568137503136</v>
      </c>
      <c r="F128" s="22">
        <f t="shared" si="6"/>
        <v>2.0153512943724556</v>
      </c>
    </row>
    <row r="129" spans="1:6" ht="15">
      <c r="A129" s="2">
        <v>5.911</v>
      </c>
      <c r="B129" s="3">
        <v>5.4</v>
      </c>
      <c r="C129" s="18">
        <f t="shared" si="4"/>
        <v>5.938</v>
      </c>
      <c r="D129" s="18">
        <f t="shared" si="5"/>
        <v>480.4902890579285</v>
      </c>
      <c r="E129" s="18">
        <f t="shared" si="7"/>
        <v>2.484210326694038</v>
      </c>
      <c r="F129" s="22">
        <f t="shared" si="6"/>
        <v>2.594647560912814</v>
      </c>
    </row>
    <row r="130" spans="1:6" ht="15">
      <c r="A130" s="2">
        <v>5.965</v>
      </c>
      <c r="B130" s="3">
        <v>5.5</v>
      </c>
      <c r="C130" s="18">
        <f t="shared" si="4"/>
        <v>5.9925</v>
      </c>
      <c r="D130" s="18">
        <f t="shared" si="5"/>
        <v>481.21668514985845</v>
      </c>
      <c r="E130" s="18">
        <f t="shared" si="7"/>
        <v>2.5101568023031664</v>
      </c>
      <c r="F130" s="22">
        <f t="shared" si="6"/>
        <v>2.6466917683242213</v>
      </c>
    </row>
    <row r="131" spans="1:6" ht="15">
      <c r="A131" s="2">
        <v>6.02</v>
      </c>
      <c r="B131" s="3">
        <v>4</v>
      </c>
      <c r="C131" s="18">
        <f t="shared" si="4"/>
        <v>6.039999999999999</v>
      </c>
      <c r="D131" s="18">
        <f t="shared" si="5"/>
        <v>481.844971366747</v>
      </c>
      <c r="E131" s="18">
        <f t="shared" si="7"/>
        <v>2.536623719986409</v>
      </c>
      <c r="F131" s="22">
        <f t="shared" si="6"/>
        <v>1.9273798854669881</v>
      </c>
    </row>
    <row r="132" spans="1:6" ht="15">
      <c r="A132" s="2">
        <v>6.06</v>
      </c>
      <c r="B132" s="3">
        <v>4</v>
      </c>
      <c r="C132" s="18">
        <f t="shared" si="4"/>
        <v>6.079999999999999</v>
      </c>
      <c r="D132" s="18">
        <f t="shared" si="5"/>
        <v>482.37064245780715</v>
      </c>
      <c r="E132" s="18">
        <f t="shared" si="7"/>
        <v>2.555897518841079</v>
      </c>
      <c r="F132" s="22">
        <f t="shared" si="6"/>
        <v>1.9294825698312286</v>
      </c>
    </row>
    <row r="133" spans="1:6" ht="15">
      <c r="A133" s="2">
        <v>6.1</v>
      </c>
      <c r="B133" s="3">
        <v>4</v>
      </c>
      <c r="C133" s="18">
        <f t="shared" si="4"/>
        <v>6.119999999999999</v>
      </c>
      <c r="D133" s="18">
        <f t="shared" si="5"/>
        <v>482.89324574025306</v>
      </c>
      <c r="E133" s="18">
        <f t="shared" si="7"/>
        <v>2.575192344539391</v>
      </c>
      <c r="F133" s="22">
        <f t="shared" si="6"/>
        <v>1.9315729829610122</v>
      </c>
    </row>
    <row r="134" spans="1:6" ht="15">
      <c r="A134" s="2">
        <v>6.14</v>
      </c>
      <c r="B134" s="3">
        <v>4</v>
      </c>
      <c r="C134" s="18">
        <f t="shared" si="4"/>
        <v>6.159999999999999</v>
      </c>
      <c r="D134" s="18">
        <f t="shared" si="5"/>
        <v>483.4128295478818</v>
      </c>
      <c r="E134" s="18">
        <f t="shared" si="7"/>
        <v>2.5945080743690014</v>
      </c>
      <c r="F134" s="22">
        <f t="shared" si="6"/>
        <v>1.9336513181915274</v>
      </c>
    </row>
    <row r="135" spans="1:6" ht="15">
      <c r="A135" s="2">
        <v>6.18</v>
      </c>
      <c r="B135" s="3">
        <v>4</v>
      </c>
      <c r="C135" s="18">
        <f aca="true" t="shared" si="8" ref="C135:C198">A135+(B135/200)</f>
        <v>6.199999999999999</v>
      </c>
      <c r="D135" s="18">
        <f aca="true" t="shared" si="9" ref="D135:D198">330.5628+(44.235443*C135)+(-4.610924)*(C135^2)+(0.27411)*(C135^3)+(-0.00607544)*C135^4</f>
        <v>483.929441841216</v>
      </c>
      <c r="E135" s="18">
        <f t="shared" si="7"/>
        <v>2.6138445875509166</v>
      </c>
      <c r="F135" s="22">
        <f aca="true" t="shared" si="10" ref="F135:F198">B135*(D135/1000)</f>
        <v>1.935717767364864</v>
      </c>
    </row>
    <row r="136" spans="1:6" ht="15">
      <c r="A136" s="2">
        <v>6.22</v>
      </c>
      <c r="B136" s="3">
        <v>5.5</v>
      </c>
      <c r="C136" s="18">
        <f t="shared" si="8"/>
        <v>6.2475</v>
      </c>
      <c r="D136" s="18">
        <f t="shared" si="9"/>
        <v>484.53912509969774</v>
      </c>
      <c r="E136" s="18">
        <f aca="true" t="shared" si="11" ref="E136:E199">E135+(F135/100)</f>
        <v>2.633201765224565</v>
      </c>
      <c r="F136" s="22">
        <f t="shared" si="10"/>
        <v>2.664965188048338</v>
      </c>
    </row>
    <row r="137" spans="1:6" ht="15">
      <c r="A137" s="2">
        <v>6.275</v>
      </c>
      <c r="B137" s="3">
        <v>5</v>
      </c>
      <c r="C137" s="18">
        <f t="shared" si="8"/>
        <v>6.300000000000001</v>
      </c>
      <c r="D137" s="18">
        <f t="shared" si="9"/>
        <v>485.208283572216</v>
      </c>
      <c r="E137" s="18">
        <f t="shared" si="11"/>
        <v>2.6598514171050485</v>
      </c>
      <c r="F137" s="22">
        <f t="shared" si="10"/>
        <v>2.4260414178610796</v>
      </c>
    </row>
    <row r="138" spans="1:6" ht="15">
      <c r="A138" s="2">
        <v>6.325</v>
      </c>
      <c r="B138" s="3">
        <v>3.5</v>
      </c>
      <c r="C138" s="18">
        <f t="shared" si="8"/>
        <v>6.3425</v>
      </c>
      <c r="D138" s="18">
        <f t="shared" si="9"/>
        <v>485.74643725463255</v>
      </c>
      <c r="E138" s="18">
        <f t="shared" si="11"/>
        <v>2.6841118312836594</v>
      </c>
      <c r="F138" s="22">
        <f t="shared" si="10"/>
        <v>1.700112530391214</v>
      </c>
    </row>
    <row r="139" spans="1:6" ht="15">
      <c r="A139" s="2">
        <v>6.36</v>
      </c>
      <c r="B139" s="3">
        <v>3.5</v>
      </c>
      <c r="C139" s="18">
        <f t="shared" si="8"/>
        <v>6.3775</v>
      </c>
      <c r="D139" s="18">
        <f t="shared" si="9"/>
        <v>486.18728284663723</v>
      </c>
      <c r="E139" s="18">
        <f t="shared" si="11"/>
        <v>2.7011129565875716</v>
      </c>
      <c r="F139" s="22">
        <f t="shared" si="10"/>
        <v>1.7016554899632303</v>
      </c>
    </row>
    <row r="140" spans="1:6" ht="15">
      <c r="A140" s="2">
        <v>6.395</v>
      </c>
      <c r="B140" s="3">
        <v>3.5</v>
      </c>
      <c r="C140" s="18">
        <f t="shared" si="8"/>
        <v>6.4125</v>
      </c>
      <c r="D140" s="18">
        <f t="shared" si="9"/>
        <v>486.62604804050767</v>
      </c>
      <c r="E140" s="18">
        <f t="shared" si="11"/>
        <v>2.718129511487204</v>
      </c>
      <c r="F140" s="22">
        <f t="shared" si="10"/>
        <v>1.7031911681417768</v>
      </c>
    </row>
    <row r="141" spans="1:6" ht="15">
      <c r="A141" s="2">
        <v>6.43</v>
      </c>
      <c r="B141" s="3">
        <v>3.5</v>
      </c>
      <c r="C141" s="18">
        <f t="shared" si="8"/>
        <v>6.4475</v>
      </c>
      <c r="D141" s="18">
        <f t="shared" si="9"/>
        <v>487.0627633718817</v>
      </c>
      <c r="E141" s="18">
        <f t="shared" si="11"/>
        <v>2.7351614231686217</v>
      </c>
      <c r="F141" s="22">
        <f t="shared" si="10"/>
        <v>1.704719671801586</v>
      </c>
    </row>
    <row r="142" spans="1:6" ht="15">
      <c r="A142" s="2">
        <v>6.465</v>
      </c>
      <c r="B142" s="3">
        <v>3.5</v>
      </c>
      <c r="C142" s="18">
        <f t="shared" si="8"/>
        <v>6.4825</v>
      </c>
      <c r="D142" s="18">
        <f t="shared" si="9"/>
        <v>487.4974591575905</v>
      </c>
      <c r="E142" s="18">
        <f t="shared" si="11"/>
        <v>2.7522086198866376</v>
      </c>
      <c r="F142" s="22">
        <f t="shared" si="10"/>
        <v>1.7062411070515668</v>
      </c>
    </row>
    <row r="143" spans="1:6" ht="15">
      <c r="A143" s="2">
        <v>6.5</v>
      </c>
      <c r="B143" s="3">
        <v>3.5</v>
      </c>
      <c r="C143" s="18">
        <f t="shared" si="8"/>
        <v>6.5175</v>
      </c>
      <c r="D143" s="18">
        <f t="shared" si="9"/>
        <v>487.93016549565795</v>
      </c>
      <c r="E143" s="18">
        <f t="shared" si="11"/>
        <v>2.769271030957153</v>
      </c>
      <c r="F143" s="22">
        <f t="shared" si="10"/>
        <v>1.7077555792348027</v>
      </c>
    </row>
    <row r="144" spans="1:6" ht="15">
      <c r="A144" s="2">
        <v>6.535</v>
      </c>
      <c r="B144" s="3">
        <v>3.5</v>
      </c>
      <c r="C144" s="18">
        <f t="shared" si="8"/>
        <v>6.5525</v>
      </c>
      <c r="D144" s="18">
        <f t="shared" si="9"/>
        <v>488.36091226530095</v>
      </c>
      <c r="E144" s="18">
        <f t="shared" si="11"/>
        <v>2.7863485867495013</v>
      </c>
      <c r="F144" s="22">
        <f t="shared" si="10"/>
        <v>1.7092631929285533</v>
      </c>
    </row>
    <row r="145" spans="1:6" ht="15">
      <c r="A145" s="2">
        <v>6.57</v>
      </c>
      <c r="B145" s="3">
        <v>3.5</v>
      </c>
      <c r="C145" s="18">
        <f t="shared" si="8"/>
        <v>6.5875</v>
      </c>
      <c r="D145" s="18">
        <f t="shared" si="9"/>
        <v>488.7897291269299</v>
      </c>
      <c r="E145" s="18">
        <f t="shared" si="11"/>
        <v>2.803441218678787</v>
      </c>
      <c r="F145" s="22">
        <f t="shared" si="10"/>
        <v>1.7107640519442546</v>
      </c>
    </row>
    <row r="146" spans="1:6" ht="15">
      <c r="A146" s="2">
        <v>6.605</v>
      </c>
      <c r="B146" s="3">
        <v>3.5</v>
      </c>
      <c r="C146" s="18">
        <f t="shared" si="8"/>
        <v>6.6225000000000005</v>
      </c>
      <c r="D146" s="18">
        <f t="shared" si="9"/>
        <v>489.2166455221478</v>
      </c>
      <c r="E146" s="18">
        <f t="shared" si="11"/>
        <v>2.8205488591982295</v>
      </c>
      <c r="F146" s="22">
        <f t="shared" si="10"/>
        <v>1.7122582593275175</v>
      </c>
    </row>
    <row r="147" spans="1:6" ht="15">
      <c r="A147" s="2">
        <v>6.64</v>
      </c>
      <c r="B147" s="3">
        <v>3.5</v>
      </c>
      <c r="C147" s="18">
        <f t="shared" si="8"/>
        <v>6.6575</v>
      </c>
      <c r="D147" s="18">
        <f t="shared" si="9"/>
        <v>489.64169067375076</v>
      </c>
      <c r="E147" s="18">
        <f t="shared" si="11"/>
        <v>2.8376714417915045</v>
      </c>
      <c r="F147" s="22">
        <f t="shared" si="10"/>
        <v>1.7137459173581275</v>
      </c>
    </row>
    <row r="148" spans="1:6" ht="15">
      <c r="A148" s="2">
        <v>6.675</v>
      </c>
      <c r="B148" s="3">
        <v>4</v>
      </c>
      <c r="C148" s="18">
        <f t="shared" si="8"/>
        <v>6.694999999999999</v>
      </c>
      <c r="D148" s="18">
        <f t="shared" si="9"/>
        <v>490.09505263317544</v>
      </c>
      <c r="E148" s="18">
        <f t="shared" si="11"/>
        <v>2.854808900965086</v>
      </c>
      <c r="F148" s="22">
        <f t="shared" si="10"/>
        <v>1.9603802105327017</v>
      </c>
    </row>
    <row r="149" spans="1:6" ht="15">
      <c r="A149" s="2">
        <v>6.715</v>
      </c>
      <c r="B149" s="3">
        <v>5.5</v>
      </c>
      <c r="C149" s="18">
        <f t="shared" si="8"/>
        <v>6.7425</v>
      </c>
      <c r="D149" s="18">
        <f t="shared" si="9"/>
        <v>490.6663304728237</v>
      </c>
      <c r="E149" s="18">
        <f t="shared" si="11"/>
        <v>2.874412703070413</v>
      </c>
      <c r="F149" s="22">
        <f t="shared" si="10"/>
        <v>2.6986648176005303</v>
      </c>
    </row>
    <row r="150" spans="1:6" ht="15">
      <c r="A150" s="2">
        <v>6.77</v>
      </c>
      <c r="B150" s="3">
        <v>5.5</v>
      </c>
      <c r="C150" s="18">
        <f t="shared" si="8"/>
        <v>6.797499999999999</v>
      </c>
      <c r="D150" s="18">
        <f t="shared" si="9"/>
        <v>491.3237356416927</v>
      </c>
      <c r="E150" s="18">
        <f t="shared" si="11"/>
        <v>2.9013993512464182</v>
      </c>
      <c r="F150" s="22">
        <f t="shared" si="10"/>
        <v>2.70228054602931</v>
      </c>
    </row>
    <row r="151" spans="1:6" ht="15">
      <c r="A151" s="2">
        <v>6.825</v>
      </c>
      <c r="B151" s="3">
        <v>3.5</v>
      </c>
      <c r="C151" s="18">
        <f t="shared" si="8"/>
        <v>6.8425</v>
      </c>
      <c r="D151" s="18">
        <f t="shared" si="9"/>
        <v>491.8584330259804</v>
      </c>
      <c r="E151" s="18">
        <f t="shared" si="11"/>
        <v>2.9284221567067115</v>
      </c>
      <c r="F151" s="22">
        <f t="shared" si="10"/>
        <v>1.7215045155909312</v>
      </c>
    </row>
    <row r="152" spans="1:6" ht="15">
      <c r="A152" s="2">
        <v>6.86</v>
      </c>
      <c r="B152" s="3">
        <v>3.5</v>
      </c>
      <c r="C152" s="18">
        <f t="shared" si="8"/>
        <v>6.8775</v>
      </c>
      <c r="D152" s="18">
        <f t="shared" si="9"/>
        <v>492.2723713794678</v>
      </c>
      <c r="E152" s="18">
        <f t="shared" si="11"/>
        <v>2.945637201862621</v>
      </c>
      <c r="F152" s="22">
        <f t="shared" si="10"/>
        <v>1.7229532998281374</v>
      </c>
    </row>
    <row r="153" spans="1:6" ht="15">
      <c r="A153" s="2">
        <v>6.895</v>
      </c>
      <c r="B153" s="3">
        <v>3.5</v>
      </c>
      <c r="C153" s="18">
        <f t="shared" si="8"/>
        <v>6.9125</v>
      </c>
      <c r="D153" s="18">
        <f t="shared" si="9"/>
        <v>492.68464479388547</v>
      </c>
      <c r="E153" s="18">
        <f t="shared" si="11"/>
        <v>2.9628667348609024</v>
      </c>
      <c r="F153" s="22">
        <f t="shared" si="10"/>
        <v>1.724396256778599</v>
      </c>
    </row>
    <row r="154" spans="1:6" ht="15">
      <c r="A154" s="2">
        <v>6.93</v>
      </c>
      <c r="B154" s="3">
        <v>3.5</v>
      </c>
      <c r="C154" s="18">
        <f t="shared" si="8"/>
        <v>6.9475</v>
      </c>
      <c r="D154" s="18">
        <f t="shared" si="9"/>
        <v>493.09528067905757</v>
      </c>
      <c r="E154" s="18">
        <f t="shared" si="11"/>
        <v>2.9801106974286884</v>
      </c>
      <c r="F154" s="22">
        <f t="shared" si="10"/>
        <v>1.7258334823767014</v>
      </c>
    </row>
    <row r="155" spans="1:6" ht="15">
      <c r="A155" s="2">
        <v>6.965</v>
      </c>
      <c r="B155" s="3">
        <v>4</v>
      </c>
      <c r="C155" s="18">
        <f t="shared" si="8"/>
        <v>6.984999999999999</v>
      </c>
      <c r="D155" s="18">
        <f t="shared" si="9"/>
        <v>493.53346143039425</v>
      </c>
      <c r="E155" s="18">
        <f t="shared" si="11"/>
        <v>2.9973690322524553</v>
      </c>
      <c r="F155" s="22">
        <f t="shared" si="10"/>
        <v>1.974133845721577</v>
      </c>
    </row>
    <row r="156" spans="1:6" ht="15">
      <c r="A156" s="2">
        <v>7.005</v>
      </c>
      <c r="B156" s="3">
        <v>5</v>
      </c>
      <c r="C156" s="18">
        <f t="shared" si="8"/>
        <v>7.03</v>
      </c>
      <c r="D156" s="18">
        <f t="shared" si="9"/>
        <v>494.05688484859223</v>
      </c>
      <c r="E156" s="18">
        <f t="shared" si="11"/>
        <v>3.017110370709671</v>
      </c>
      <c r="F156" s="22">
        <f t="shared" si="10"/>
        <v>2.470284424242961</v>
      </c>
    </row>
    <row r="157" spans="1:6" ht="15">
      <c r="A157" s="2">
        <v>7.055</v>
      </c>
      <c r="B157" s="3">
        <v>5.5</v>
      </c>
      <c r="C157" s="18">
        <f t="shared" si="8"/>
        <v>7.0825</v>
      </c>
      <c r="D157" s="18">
        <f t="shared" si="9"/>
        <v>494.6643170739708</v>
      </c>
      <c r="E157" s="18">
        <f t="shared" si="11"/>
        <v>3.041813214952101</v>
      </c>
      <c r="F157" s="22">
        <f t="shared" si="10"/>
        <v>2.7206537439068392</v>
      </c>
    </row>
    <row r="158" spans="1:6" ht="15">
      <c r="A158" s="2">
        <v>7.11</v>
      </c>
      <c r="B158" s="3">
        <v>4</v>
      </c>
      <c r="C158" s="18">
        <f t="shared" si="8"/>
        <v>7.13</v>
      </c>
      <c r="D158" s="18">
        <f t="shared" si="9"/>
        <v>495.2109734315125</v>
      </c>
      <c r="E158" s="18">
        <f t="shared" si="11"/>
        <v>3.0690197523911693</v>
      </c>
      <c r="F158" s="22">
        <f t="shared" si="10"/>
        <v>1.98084389372605</v>
      </c>
    </row>
    <row r="159" spans="1:6" ht="15">
      <c r="A159" s="2">
        <v>7.15</v>
      </c>
      <c r="B159" s="3">
        <v>4</v>
      </c>
      <c r="C159" s="18">
        <f t="shared" si="8"/>
        <v>7.17</v>
      </c>
      <c r="D159" s="18">
        <f t="shared" si="9"/>
        <v>495.6692099626296</v>
      </c>
      <c r="E159" s="18">
        <f t="shared" si="11"/>
        <v>3.08882819132843</v>
      </c>
      <c r="F159" s="22">
        <f t="shared" si="10"/>
        <v>1.9826768398505186</v>
      </c>
    </row>
    <row r="160" spans="1:6" ht="15">
      <c r="A160" s="2">
        <v>7.19</v>
      </c>
      <c r="B160" s="3">
        <v>4</v>
      </c>
      <c r="C160" s="18">
        <f t="shared" si="8"/>
        <v>7.21</v>
      </c>
      <c r="D160" s="18">
        <f t="shared" si="9"/>
        <v>496.125562276962</v>
      </c>
      <c r="E160" s="18">
        <f t="shared" si="11"/>
        <v>3.1086549597269353</v>
      </c>
      <c r="F160" s="22">
        <f t="shared" si="10"/>
        <v>1.984502249107848</v>
      </c>
    </row>
    <row r="161" spans="1:6" ht="15">
      <c r="A161" s="2">
        <v>7.23</v>
      </c>
      <c r="B161" s="3">
        <v>4</v>
      </c>
      <c r="C161" s="18">
        <f t="shared" si="8"/>
        <v>7.25</v>
      </c>
      <c r="D161" s="18">
        <f t="shared" si="9"/>
        <v>496.58006853656246</v>
      </c>
      <c r="E161" s="18">
        <f t="shared" si="11"/>
        <v>3.1284999822180137</v>
      </c>
      <c r="F161" s="22">
        <f t="shared" si="10"/>
        <v>1.9863202741462498</v>
      </c>
    </row>
    <row r="162" spans="1:6" ht="15">
      <c r="A162" s="2">
        <v>7.27</v>
      </c>
      <c r="B162" s="3">
        <v>5.5</v>
      </c>
      <c r="C162" s="18">
        <f t="shared" si="8"/>
        <v>7.297499999999999</v>
      </c>
      <c r="D162" s="18">
        <f t="shared" si="9"/>
        <v>497.11744913658333</v>
      </c>
      <c r="E162" s="18">
        <f t="shared" si="11"/>
        <v>3.1483631849594764</v>
      </c>
      <c r="F162" s="22">
        <f t="shared" si="10"/>
        <v>2.7341459702512085</v>
      </c>
    </row>
    <row r="163" spans="1:6" ht="15">
      <c r="A163" s="2">
        <v>7.325</v>
      </c>
      <c r="B163" s="3">
        <v>4.5</v>
      </c>
      <c r="C163" s="18">
        <f t="shared" si="8"/>
        <v>7.3475</v>
      </c>
      <c r="D163" s="18">
        <f t="shared" si="9"/>
        <v>497.68042692653984</v>
      </c>
      <c r="E163" s="18">
        <f t="shared" si="11"/>
        <v>3.1757046446619883</v>
      </c>
      <c r="F163" s="22">
        <f t="shared" si="10"/>
        <v>2.2395619211694293</v>
      </c>
    </row>
    <row r="164" spans="1:6" ht="15">
      <c r="A164" s="2">
        <v>7.37</v>
      </c>
      <c r="B164" s="3">
        <v>4</v>
      </c>
      <c r="C164" s="18">
        <f t="shared" si="8"/>
        <v>7.39</v>
      </c>
      <c r="D164" s="18">
        <f t="shared" si="9"/>
        <v>498.1568449714039</v>
      </c>
      <c r="E164" s="18">
        <f t="shared" si="11"/>
        <v>3.1981002638736826</v>
      </c>
      <c r="F164" s="22">
        <f t="shared" si="10"/>
        <v>1.9926273798856158</v>
      </c>
    </row>
    <row r="165" spans="1:6" ht="15">
      <c r="A165" s="2">
        <v>7.41</v>
      </c>
      <c r="B165" s="3">
        <v>4</v>
      </c>
      <c r="C165" s="18">
        <f t="shared" si="8"/>
        <v>7.43</v>
      </c>
      <c r="D165" s="18">
        <f t="shared" si="9"/>
        <v>498.6035062316763</v>
      </c>
      <c r="E165" s="18">
        <f t="shared" si="11"/>
        <v>3.218026537672539</v>
      </c>
      <c r="F165" s="22">
        <f t="shared" si="10"/>
        <v>1.9944140249267053</v>
      </c>
    </row>
    <row r="166" spans="1:6" ht="15">
      <c r="A166" s="2">
        <v>7.45</v>
      </c>
      <c r="B166" s="3">
        <v>5</v>
      </c>
      <c r="C166" s="18">
        <f t="shared" si="8"/>
        <v>7.4750000000000005</v>
      </c>
      <c r="D166" s="18">
        <f t="shared" si="9"/>
        <v>499.1040382312706</v>
      </c>
      <c r="E166" s="18">
        <f t="shared" si="11"/>
        <v>3.237970677921806</v>
      </c>
      <c r="F166" s="22">
        <f t="shared" si="10"/>
        <v>2.495520191156353</v>
      </c>
    </row>
    <row r="167" spans="1:6" ht="15">
      <c r="A167" s="2">
        <v>7.5</v>
      </c>
      <c r="B167" s="3">
        <v>5</v>
      </c>
      <c r="C167" s="18">
        <f t="shared" si="8"/>
        <v>7.525</v>
      </c>
      <c r="D167" s="18">
        <f t="shared" si="9"/>
        <v>499.657808126483</v>
      </c>
      <c r="E167" s="18">
        <f t="shared" si="11"/>
        <v>3.26292587983337</v>
      </c>
      <c r="F167" s="22">
        <f t="shared" si="10"/>
        <v>2.498289040632415</v>
      </c>
    </row>
    <row r="168" spans="1:6" ht="15">
      <c r="A168" s="2">
        <v>7.55</v>
      </c>
      <c r="B168" s="3">
        <v>4</v>
      </c>
      <c r="C168" s="18">
        <f t="shared" si="8"/>
        <v>7.569999999999999</v>
      </c>
      <c r="D168" s="18">
        <f t="shared" si="9"/>
        <v>500.15411690858105</v>
      </c>
      <c r="E168" s="18">
        <f t="shared" si="11"/>
        <v>3.287908770239694</v>
      </c>
      <c r="F168" s="22">
        <f t="shared" si="10"/>
        <v>2.000616467634324</v>
      </c>
    </row>
    <row r="169" spans="1:6" ht="15">
      <c r="A169" s="2">
        <v>7.59</v>
      </c>
      <c r="B169" s="3">
        <v>4</v>
      </c>
      <c r="C169" s="18">
        <f t="shared" si="8"/>
        <v>7.609999999999999</v>
      </c>
      <c r="D169" s="18">
        <f t="shared" si="9"/>
        <v>500.59366437758564</v>
      </c>
      <c r="E169" s="18">
        <f t="shared" si="11"/>
        <v>3.3079149349160373</v>
      </c>
      <c r="F169" s="22">
        <f t="shared" si="10"/>
        <v>2.0023746575103427</v>
      </c>
    </row>
    <row r="170" spans="1:6" ht="15">
      <c r="A170" s="2">
        <v>7.63</v>
      </c>
      <c r="B170" s="3">
        <v>4</v>
      </c>
      <c r="C170" s="18">
        <f t="shared" si="8"/>
        <v>7.6499999999999995</v>
      </c>
      <c r="D170" s="18">
        <f t="shared" si="9"/>
        <v>501.0317268822585</v>
      </c>
      <c r="E170" s="18">
        <f t="shared" si="11"/>
        <v>3.327938681491141</v>
      </c>
      <c r="F170" s="22">
        <f t="shared" si="10"/>
        <v>2.004126907529034</v>
      </c>
    </row>
    <row r="171" spans="1:6" ht="15">
      <c r="A171" s="2">
        <v>7.67</v>
      </c>
      <c r="B171" s="3">
        <v>4</v>
      </c>
      <c r="C171" s="18">
        <f t="shared" si="8"/>
        <v>7.6899999999999995</v>
      </c>
      <c r="D171" s="18">
        <f t="shared" si="9"/>
        <v>501.46833847862695</v>
      </c>
      <c r="E171" s="18">
        <f t="shared" si="11"/>
        <v>3.3479799505664314</v>
      </c>
      <c r="F171" s="22">
        <f t="shared" si="10"/>
        <v>2.0058733539145077</v>
      </c>
    </row>
    <row r="172" spans="1:6" ht="15">
      <c r="A172" s="2">
        <v>7.71</v>
      </c>
      <c r="B172" s="3">
        <v>4</v>
      </c>
      <c r="C172" s="18">
        <f t="shared" si="8"/>
        <v>7.7299999999999995</v>
      </c>
      <c r="D172" s="18">
        <f t="shared" si="9"/>
        <v>501.90353284944354</v>
      </c>
      <c r="E172" s="18">
        <f t="shared" si="11"/>
        <v>3.3680386841055765</v>
      </c>
      <c r="F172" s="22">
        <f t="shared" si="10"/>
        <v>2.0076141313977742</v>
      </c>
    </row>
    <row r="173" spans="1:6" ht="15">
      <c r="A173" s="2">
        <v>7.75</v>
      </c>
      <c r="B173" s="3">
        <v>5</v>
      </c>
      <c r="C173" s="18">
        <f t="shared" si="8"/>
        <v>7.775</v>
      </c>
      <c r="D173" s="18">
        <f t="shared" si="9"/>
        <v>502.391473948873</v>
      </c>
      <c r="E173" s="18">
        <f t="shared" si="11"/>
        <v>3.3881148254195543</v>
      </c>
      <c r="F173" s="22">
        <f t="shared" si="10"/>
        <v>2.5119573697443647</v>
      </c>
    </row>
    <row r="174" spans="1:6" ht="15">
      <c r="A174" s="2">
        <v>7.8</v>
      </c>
      <c r="B174" s="3">
        <v>5</v>
      </c>
      <c r="C174" s="18">
        <f t="shared" si="8"/>
        <v>7.825</v>
      </c>
      <c r="D174" s="18">
        <f t="shared" si="9"/>
        <v>502.93163344068046</v>
      </c>
      <c r="E174" s="18">
        <f t="shared" si="11"/>
        <v>3.4132343991169978</v>
      </c>
      <c r="F174" s="22">
        <f t="shared" si="10"/>
        <v>2.5146581672034025</v>
      </c>
    </row>
    <row r="175" spans="1:6" ht="15">
      <c r="A175" s="2">
        <v>7.85</v>
      </c>
      <c r="B175" s="3">
        <v>4</v>
      </c>
      <c r="C175" s="18">
        <f t="shared" si="8"/>
        <v>7.869999999999999</v>
      </c>
      <c r="D175" s="18">
        <f t="shared" si="9"/>
        <v>503.41603003343334</v>
      </c>
      <c r="E175" s="18">
        <f t="shared" si="11"/>
        <v>3.4383809807890318</v>
      </c>
      <c r="F175" s="22">
        <f t="shared" si="10"/>
        <v>2.0136641201337335</v>
      </c>
    </row>
    <row r="176" spans="1:6" ht="15">
      <c r="A176" s="2">
        <v>7.89</v>
      </c>
      <c r="B176" s="3">
        <v>4</v>
      </c>
      <c r="C176" s="18">
        <f t="shared" si="8"/>
        <v>7.909999999999999</v>
      </c>
      <c r="D176" s="18">
        <f t="shared" si="9"/>
        <v>503.84525370488876</v>
      </c>
      <c r="E176" s="18">
        <f t="shared" si="11"/>
        <v>3.458517621990369</v>
      </c>
      <c r="F176" s="22">
        <f t="shared" si="10"/>
        <v>2.015381014819555</v>
      </c>
    </row>
    <row r="177" spans="1:6" ht="15">
      <c r="A177" s="2">
        <v>7.93</v>
      </c>
      <c r="B177" s="3">
        <v>4</v>
      </c>
      <c r="C177" s="18">
        <f t="shared" si="8"/>
        <v>7.949999999999999</v>
      </c>
      <c r="D177" s="18">
        <f t="shared" si="9"/>
        <v>504.2732387336384</v>
      </c>
      <c r="E177" s="18">
        <f t="shared" si="11"/>
        <v>3.478671432138565</v>
      </c>
      <c r="F177" s="22">
        <f t="shared" si="10"/>
        <v>2.0170929549345535</v>
      </c>
    </row>
    <row r="178" spans="1:6" ht="15">
      <c r="A178" s="2">
        <v>7.97</v>
      </c>
      <c r="B178" s="3">
        <v>4</v>
      </c>
      <c r="C178" s="18">
        <f t="shared" si="8"/>
        <v>7.989999999999999</v>
      </c>
      <c r="D178" s="18">
        <f t="shared" si="9"/>
        <v>504.70001637614735</v>
      </c>
      <c r="E178" s="18">
        <f t="shared" si="11"/>
        <v>3.4988423616879105</v>
      </c>
      <c r="F178" s="22">
        <f t="shared" si="10"/>
        <v>2.0188000655045895</v>
      </c>
    </row>
    <row r="179" spans="1:6" ht="15">
      <c r="A179" s="2">
        <v>8.01</v>
      </c>
      <c r="B179" s="3">
        <v>4</v>
      </c>
      <c r="C179" s="18">
        <f t="shared" si="8"/>
        <v>8.03</v>
      </c>
      <c r="D179" s="18">
        <f t="shared" si="9"/>
        <v>505.1256175156047</v>
      </c>
      <c r="E179" s="18">
        <f t="shared" si="11"/>
        <v>3.5190303623429564</v>
      </c>
      <c r="F179" s="22">
        <f t="shared" si="10"/>
        <v>2.020502470062419</v>
      </c>
    </row>
    <row r="180" spans="1:6" ht="15">
      <c r="A180" s="2">
        <v>8.05</v>
      </c>
      <c r="B180" s="3">
        <v>5</v>
      </c>
      <c r="C180" s="18">
        <f t="shared" si="8"/>
        <v>8.075000000000001</v>
      </c>
      <c r="D180" s="18">
        <f t="shared" si="9"/>
        <v>505.6030504825855</v>
      </c>
      <c r="E180" s="18">
        <f t="shared" si="11"/>
        <v>3.5392353870435804</v>
      </c>
      <c r="F180" s="22">
        <f t="shared" si="10"/>
        <v>2.5280152524129273</v>
      </c>
    </row>
    <row r="181" spans="1:6" ht="15">
      <c r="A181" s="2">
        <v>8.1</v>
      </c>
      <c r="B181" s="3">
        <v>5</v>
      </c>
      <c r="C181" s="18">
        <f t="shared" si="8"/>
        <v>8.125</v>
      </c>
      <c r="D181" s="18">
        <f t="shared" si="9"/>
        <v>506.13188259033194</v>
      </c>
      <c r="E181" s="18">
        <f t="shared" si="11"/>
        <v>3.5645155395677097</v>
      </c>
      <c r="F181" s="22">
        <f t="shared" si="10"/>
        <v>2.5306594129516595</v>
      </c>
    </row>
    <row r="182" spans="1:6" ht="15">
      <c r="A182" s="2">
        <v>8.15</v>
      </c>
      <c r="B182" s="3">
        <v>4</v>
      </c>
      <c r="C182" s="18">
        <f t="shared" si="8"/>
        <v>8.17</v>
      </c>
      <c r="D182" s="18">
        <f t="shared" si="9"/>
        <v>506.6063936608426</v>
      </c>
      <c r="E182" s="18">
        <f t="shared" si="11"/>
        <v>3.5898221336972265</v>
      </c>
      <c r="F182" s="22">
        <f t="shared" si="10"/>
        <v>2.0264255746433704</v>
      </c>
    </row>
    <row r="183" spans="1:6" ht="15">
      <c r="A183" s="2">
        <v>8.19</v>
      </c>
      <c r="B183" s="3">
        <v>4.5</v>
      </c>
      <c r="C183" s="18">
        <f t="shared" si="8"/>
        <v>8.2125</v>
      </c>
      <c r="D183" s="18">
        <f t="shared" si="9"/>
        <v>507.05333120556327</v>
      </c>
      <c r="E183" s="18">
        <f t="shared" si="11"/>
        <v>3.6100863894436603</v>
      </c>
      <c r="F183" s="22">
        <f t="shared" si="10"/>
        <v>2.281739990425035</v>
      </c>
    </row>
    <row r="184" spans="1:6" ht="15">
      <c r="A184" s="2">
        <v>8.235</v>
      </c>
      <c r="B184" s="3">
        <v>5</v>
      </c>
      <c r="C184" s="18">
        <f t="shared" si="8"/>
        <v>8.26</v>
      </c>
      <c r="D184" s="18">
        <f t="shared" si="9"/>
        <v>507.5514998808911</v>
      </c>
      <c r="E184" s="18">
        <f t="shared" si="11"/>
        <v>3.632903789347911</v>
      </c>
      <c r="F184" s="22">
        <f t="shared" si="10"/>
        <v>2.5377574994044556</v>
      </c>
    </row>
    <row r="185" spans="1:6" ht="15">
      <c r="A185" s="2">
        <v>8.285</v>
      </c>
      <c r="B185" s="3">
        <v>5</v>
      </c>
      <c r="C185" s="18">
        <f t="shared" si="8"/>
        <v>8.31</v>
      </c>
      <c r="D185" s="18">
        <f t="shared" si="9"/>
        <v>508.07439920653235</v>
      </c>
      <c r="E185" s="18">
        <f t="shared" si="11"/>
        <v>3.6582813643419554</v>
      </c>
      <c r="F185" s="22">
        <f t="shared" si="10"/>
        <v>2.5403719960326616</v>
      </c>
    </row>
    <row r="186" spans="1:6" ht="15">
      <c r="A186" s="2">
        <v>8.335</v>
      </c>
      <c r="B186" s="3">
        <v>3.7</v>
      </c>
      <c r="C186" s="18">
        <f t="shared" si="8"/>
        <v>8.3535</v>
      </c>
      <c r="D186" s="18">
        <f t="shared" si="9"/>
        <v>508.52812128741033</v>
      </c>
      <c r="E186" s="18">
        <f t="shared" si="11"/>
        <v>3.683685084302282</v>
      </c>
      <c r="F186" s="22">
        <f t="shared" si="10"/>
        <v>1.8815540487634184</v>
      </c>
    </row>
    <row r="187" spans="1:6" ht="15">
      <c r="A187" s="2">
        <v>8.372</v>
      </c>
      <c r="B187" s="3">
        <v>3.7</v>
      </c>
      <c r="C187" s="18">
        <f t="shared" si="8"/>
        <v>8.3905</v>
      </c>
      <c r="D187" s="18">
        <f t="shared" si="9"/>
        <v>508.9131946712947</v>
      </c>
      <c r="E187" s="18">
        <f t="shared" si="11"/>
        <v>3.7025006247899164</v>
      </c>
      <c r="F187" s="22">
        <f t="shared" si="10"/>
        <v>1.8829788202837905</v>
      </c>
    </row>
    <row r="188" spans="1:6" ht="15">
      <c r="A188" s="2">
        <v>8.409</v>
      </c>
      <c r="B188" s="3">
        <v>3.7</v>
      </c>
      <c r="C188" s="18">
        <f t="shared" si="8"/>
        <v>8.4275</v>
      </c>
      <c r="D188" s="18">
        <f t="shared" si="9"/>
        <v>509.2975083801606</v>
      </c>
      <c r="E188" s="18">
        <f t="shared" si="11"/>
        <v>3.7213304129927542</v>
      </c>
      <c r="F188" s="22">
        <f t="shared" si="10"/>
        <v>1.8844007810065944</v>
      </c>
    </row>
    <row r="189" spans="1:6" ht="15">
      <c r="A189" s="2">
        <v>8.446</v>
      </c>
      <c r="B189" s="3">
        <v>3.7</v>
      </c>
      <c r="C189" s="18">
        <f t="shared" si="8"/>
        <v>8.4645</v>
      </c>
      <c r="D189" s="18">
        <f t="shared" si="9"/>
        <v>509.68108361426374</v>
      </c>
      <c r="E189" s="18">
        <f t="shared" si="11"/>
        <v>3.7401744208028203</v>
      </c>
      <c r="F189" s="22">
        <f t="shared" si="10"/>
        <v>1.8858200093727762</v>
      </c>
    </row>
    <row r="190" spans="1:6" ht="15">
      <c r="A190" s="2">
        <v>8.483</v>
      </c>
      <c r="B190" s="3">
        <v>4.1</v>
      </c>
      <c r="C190" s="18">
        <f t="shared" si="8"/>
        <v>8.5035</v>
      </c>
      <c r="D190" s="18">
        <f t="shared" si="9"/>
        <v>510.0846162733125</v>
      </c>
      <c r="E190" s="18">
        <f t="shared" si="11"/>
        <v>3.759032620896548</v>
      </c>
      <c r="F190" s="22">
        <f t="shared" si="10"/>
        <v>2.091346926720581</v>
      </c>
    </row>
    <row r="191" spans="1:6" ht="15">
      <c r="A191" s="2">
        <v>8.524</v>
      </c>
      <c r="B191" s="3">
        <v>5</v>
      </c>
      <c r="C191" s="18">
        <f t="shared" si="8"/>
        <v>8.549</v>
      </c>
      <c r="D191" s="18">
        <f t="shared" si="9"/>
        <v>510.55442901624446</v>
      </c>
      <c r="E191" s="18">
        <f t="shared" si="11"/>
        <v>3.7799460901637536</v>
      </c>
      <c r="F191" s="22">
        <f t="shared" si="10"/>
        <v>2.5527721450812226</v>
      </c>
    </row>
    <row r="192" spans="1:6" ht="15">
      <c r="A192" s="2">
        <v>8.574</v>
      </c>
      <c r="B192" s="3">
        <v>5</v>
      </c>
      <c r="C192" s="18">
        <f t="shared" si="8"/>
        <v>8.599</v>
      </c>
      <c r="D192" s="18">
        <f t="shared" si="9"/>
        <v>511.06953833236633</v>
      </c>
      <c r="E192" s="18">
        <f t="shared" si="11"/>
        <v>3.805473811614566</v>
      </c>
      <c r="F192" s="22">
        <f t="shared" si="10"/>
        <v>2.5553476916618316</v>
      </c>
    </row>
    <row r="193" spans="1:6" ht="15">
      <c r="A193" s="2">
        <v>8.624</v>
      </c>
      <c r="B193" s="3">
        <v>3.7</v>
      </c>
      <c r="C193" s="18">
        <f t="shared" si="8"/>
        <v>8.6425</v>
      </c>
      <c r="D193" s="18">
        <f t="shared" si="9"/>
        <v>511.5167253742408</v>
      </c>
      <c r="E193" s="18">
        <f t="shared" si="11"/>
        <v>3.831027288531184</v>
      </c>
      <c r="F193" s="22">
        <f t="shared" si="10"/>
        <v>1.8926118838846913</v>
      </c>
    </row>
    <row r="194" spans="1:6" ht="15">
      <c r="A194" s="2">
        <v>8.661</v>
      </c>
      <c r="B194" s="3">
        <v>3.7</v>
      </c>
      <c r="C194" s="18">
        <f t="shared" si="8"/>
        <v>8.679499999999999</v>
      </c>
      <c r="D194" s="18">
        <f t="shared" si="9"/>
        <v>511.8964149062614</v>
      </c>
      <c r="E194" s="18">
        <f t="shared" si="11"/>
        <v>3.8499534073700308</v>
      </c>
      <c r="F194" s="22">
        <f t="shared" si="10"/>
        <v>1.8940167351531672</v>
      </c>
    </row>
    <row r="195" spans="1:6" ht="15">
      <c r="A195" s="2">
        <v>8.698</v>
      </c>
      <c r="B195" s="3">
        <v>3.7</v>
      </c>
      <c r="C195" s="18">
        <f t="shared" si="8"/>
        <v>8.7165</v>
      </c>
      <c r="D195" s="18">
        <f t="shared" si="9"/>
        <v>512.2755030856841</v>
      </c>
      <c r="E195" s="18">
        <f t="shared" si="11"/>
        <v>3.8688935747215623</v>
      </c>
      <c r="F195" s="22">
        <f t="shared" si="10"/>
        <v>1.8954193614170314</v>
      </c>
    </row>
    <row r="196" spans="1:6" ht="15">
      <c r="A196" s="2">
        <v>8.735</v>
      </c>
      <c r="B196" s="3">
        <v>5</v>
      </c>
      <c r="C196" s="18">
        <f t="shared" si="8"/>
        <v>8.76</v>
      </c>
      <c r="D196" s="18">
        <f t="shared" si="9"/>
        <v>512.7204445362962</v>
      </c>
      <c r="E196" s="18">
        <f t="shared" si="11"/>
        <v>3.8878477683357326</v>
      </c>
      <c r="F196" s="22">
        <f t="shared" si="10"/>
        <v>2.5636022226814807</v>
      </c>
    </row>
    <row r="197" spans="1:6" ht="15">
      <c r="A197" s="2">
        <v>8.785</v>
      </c>
      <c r="B197" s="3">
        <v>5</v>
      </c>
      <c r="C197" s="18">
        <f t="shared" si="8"/>
        <v>8.81</v>
      </c>
      <c r="D197" s="18">
        <f t="shared" si="9"/>
        <v>513.2309167774584</v>
      </c>
      <c r="E197" s="18">
        <f t="shared" si="11"/>
        <v>3.9134837905625472</v>
      </c>
      <c r="F197" s="22">
        <f t="shared" si="10"/>
        <v>2.5661545838872923</v>
      </c>
    </row>
    <row r="198" spans="1:6" ht="15">
      <c r="A198" s="2">
        <v>8.835</v>
      </c>
      <c r="B198" s="3">
        <v>3.7</v>
      </c>
      <c r="C198" s="18">
        <f t="shared" si="8"/>
        <v>8.8535</v>
      </c>
      <c r="D198" s="18">
        <f t="shared" si="9"/>
        <v>513.6742308041996</v>
      </c>
      <c r="E198" s="18">
        <f t="shared" si="11"/>
        <v>3.9391453364014204</v>
      </c>
      <c r="F198" s="22">
        <f t="shared" si="10"/>
        <v>1.9005946539755387</v>
      </c>
    </row>
    <row r="199" spans="1:6" ht="15">
      <c r="A199" s="2">
        <v>8.872</v>
      </c>
      <c r="B199" s="3">
        <v>3.7</v>
      </c>
      <c r="C199" s="18">
        <f aca="true" t="shared" si="12" ref="C199:C262">A199+(B199/200)</f>
        <v>8.8905</v>
      </c>
      <c r="D199" s="18">
        <f aca="true" t="shared" si="13" ref="D199:D262">330.5628+(44.235443*C199)+(-4.610924)*(C199^2)+(0.27411)*(C199^3)+(-0.00607544)*C199^4</f>
        <v>514.0507421325956</v>
      </c>
      <c r="E199" s="18">
        <f t="shared" si="11"/>
        <v>3.958151282941176</v>
      </c>
      <c r="F199" s="22">
        <f aca="true" t="shared" si="14" ref="F199:F262">B199*(D199/1000)</f>
        <v>1.9019877458906038</v>
      </c>
    </row>
    <row r="200" spans="1:6" ht="15">
      <c r="A200" s="2">
        <v>8.909</v>
      </c>
      <c r="B200" s="3">
        <v>3.7</v>
      </c>
      <c r="C200" s="18">
        <f t="shared" si="12"/>
        <v>8.9275</v>
      </c>
      <c r="D200" s="18">
        <f t="shared" si="13"/>
        <v>514.4267571705225</v>
      </c>
      <c r="E200" s="18">
        <f aca="true" t="shared" si="15" ref="E200:E263">E199+(F199/100)</f>
        <v>3.977171160400082</v>
      </c>
      <c r="F200" s="22">
        <f t="shared" si="14"/>
        <v>1.903379001530933</v>
      </c>
    </row>
    <row r="201" spans="1:6" ht="15">
      <c r="A201" s="2">
        <v>8.946</v>
      </c>
      <c r="B201" s="3">
        <v>3.7</v>
      </c>
      <c r="C201" s="18">
        <f t="shared" si="12"/>
        <v>8.9645</v>
      </c>
      <c r="D201" s="18">
        <f t="shared" si="13"/>
        <v>514.8022934253655</v>
      </c>
      <c r="E201" s="18">
        <f t="shared" si="15"/>
        <v>3.9962049504153914</v>
      </c>
      <c r="F201" s="22">
        <f t="shared" si="14"/>
        <v>1.9047684856738527</v>
      </c>
    </row>
    <row r="202" spans="1:6" ht="15">
      <c r="A202" s="2">
        <v>8.983</v>
      </c>
      <c r="B202" s="3">
        <v>3.7</v>
      </c>
      <c r="C202" s="18">
        <f t="shared" si="12"/>
        <v>9.0015</v>
      </c>
      <c r="D202" s="18">
        <f t="shared" si="13"/>
        <v>515.1773681312368</v>
      </c>
      <c r="E202" s="18">
        <f t="shared" si="15"/>
        <v>4.01525263527213</v>
      </c>
      <c r="F202" s="22">
        <f t="shared" si="14"/>
        <v>1.9061562620855763</v>
      </c>
    </row>
    <row r="203" spans="1:6" ht="15">
      <c r="A203" s="2">
        <v>9.02</v>
      </c>
      <c r="B203" s="3">
        <v>3.7</v>
      </c>
      <c r="C203" s="18">
        <f t="shared" si="12"/>
        <v>9.038499999999999</v>
      </c>
      <c r="D203" s="18">
        <f t="shared" si="13"/>
        <v>515.5519982489762</v>
      </c>
      <c r="E203" s="18">
        <f t="shared" si="15"/>
        <v>4.034314197892986</v>
      </c>
      <c r="F203" s="22">
        <f t="shared" si="14"/>
        <v>1.9075423935212121</v>
      </c>
    </row>
    <row r="204" spans="1:6" ht="15">
      <c r="A204" s="2">
        <v>9.057</v>
      </c>
      <c r="B204" s="3">
        <v>3.7</v>
      </c>
      <c r="C204" s="18">
        <f t="shared" si="12"/>
        <v>9.0755</v>
      </c>
      <c r="D204" s="18">
        <f t="shared" si="13"/>
        <v>515.9262004661515</v>
      </c>
      <c r="E204" s="18">
        <f t="shared" si="15"/>
        <v>4.053389621828198</v>
      </c>
      <c r="F204" s="22">
        <f t="shared" si="14"/>
        <v>1.9089269417247605</v>
      </c>
    </row>
    <row r="205" spans="1:6" ht="15">
      <c r="A205" s="2">
        <v>9.094</v>
      </c>
      <c r="B205" s="3">
        <v>3.7</v>
      </c>
      <c r="C205" s="18">
        <f t="shared" si="12"/>
        <v>9.112499999999999</v>
      </c>
      <c r="D205" s="18">
        <f t="shared" si="13"/>
        <v>516.2999911970575</v>
      </c>
      <c r="E205" s="18">
        <f t="shared" si="15"/>
        <v>4.072478891245446</v>
      </c>
      <c r="F205" s="22">
        <f t="shared" si="14"/>
        <v>1.9103099674291129</v>
      </c>
    </row>
    <row r="206" spans="1:6" ht="15">
      <c r="A206" s="2">
        <v>9.131</v>
      </c>
      <c r="B206" s="3">
        <v>3.7</v>
      </c>
      <c r="C206" s="18">
        <f t="shared" si="12"/>
        <v>9.1495</v>
      </c>
      <c r="D206" s="18">
        <f t="shared" si="13"/>
        <v>516.6733865827168</v>
      </c>
      <c r="E206" s="18">
        <f t="shared" si="15"/>
        <v>4.091581990919737</v>
      </c>
      <c r="F206" s="22">
        <f t="shared" si="14"/>
        <v>1.9116915303560522</v>
      </c>
    </row>
    <row r="207" spans="1:6" ht="15">
      <c r="A207" s="2">
        <v>9.168</v>
      </c>
      <c r="B207" s="3">
        <v>3.7</v>
      </c>
      <c r="C207" s="18">
        <f t="shared" si="12"/>
        <v>9.186499999999999</v>
      </c>
      <c r="D207" s="18">
        <f t="shared" si="13"/>
        <v>517.0464024908791</v>
      </c>
      <c r="E207" s="18">
        <f t="shared" si="15"/>
        <v>4.1106989062232975</v>
      </c>
      <c r="F207" s="22">
        <f t="shared" si="14"/>
        <v>1.9130716892162531</v>
      </c>
    </row>
    <row r="208" spans="1:6" ht="15">
      <c r="A208" s="2">
        <v>9.205</v>
      </c>
      <c r="B208" s="3">
        <v>5</v>
      </c>
      <c r="C208" s="18">
        <f t="shared" si="12"/>
        <v>9.23</v>
      </c>
      <c r="D208" s="18">
        <f t="shared" si="13"/>
        <v>517.4844839862366</v>
      </c>
      <c r="E208" s="18">
        <f t="shared" si="15"/>
        <v>4.12982962311546</v>
      </c>
      <c r="F208" s="22">
        <f t="shared" si="14"/>
        <v>2.587422419931183</v>
      </c>
    </row>
    <row r="209" spans="1:6" ht="15">
      <c r="A209" s="2">
        <v>9.255</v>
      </c>
      <c r="B209" s="3">
        <v>4.5</v>
      </c>
      <c r="C209" s="18">
        <f t="shared" si="12"/>
        <v>9.277500000000002</v>
      </c>
      <c r="D209" s="18">
        <f t="shared" si="13"/>
        <v>517.9623036075149</v>
      </c>
      <c r="E209" s="18">
        <f t="shared" si="15"/>
        <v>4.155703847314771</v>
      </c>
      <c r="F209" s="22">
        <f t="shared" si="14"/>
        <v>2.330830366233817</v>
      </c>
    </row>
    <row r="210" spans="1:6" ht="15">
      <c r="A210" s="2">
        <v>9.3</v>
      </c>
      <c r="B210" s="3">
        <v>3.3</v>
      </c>
      <c r="C210" s="18">
        <f t="shared" si="12"/>
        <v>9.316500000000001</v>
      </c>
      <c r="D210" s="18">
        <f t="shared" si="13"/>
        <v>518.3542147406322</v>
      </c>
      <c r="E210" s="18">
        <f t="shared" si="15"/>
        <v>4.179012150977109</v>
      </c>
      <c r="F210" s="22">
        <f t="shared" si="14"/>
        <v>1.710568908644086</v>
      </c>
    </row>
    <row r="211" spans="1:6" ht="15">
      <c r="A211" s="2">
        <v>9.333</v>
      </c>
      <c r="B211" s="3">
        <v>3.3</v>
      </c>
      <c r="C211" s="18">
        <f t="shared" si="12"/>
        <v>9.3495</v>
      </c>
      <c r="D211" s="18">
        <f t="shared" si="13"/>
        <v>518.6855610679589</v>
      </c>
      <c r="E211" s="18">
        <f t="shared" si="15"/>
        <v>4.19611784006355</v>
      </c>
      <c r="F211" s="22">
        <f t="shared" si="14"/>
        <v>1.7116623515242644</v>
      </c>
    </row>
    <row r="212" spans="1:6" ht="15">
      <c r="A212" s="2">
        <v>9.366</v>
      </c>
      <c r="B212" s="3">
        <v>3.3</v>
      </c>
      <c r="C212" s="18">
        <f t="shared" si="12"/>
        <v>9.3825</v>
      </c>
      <c r="D212" s="18">
        <f t="shared" si="13"/>
        <v>519.0166700011731</v>
      </c>
      <c r="E212" s="18">
        <f t="shared" si="15"/>
        <v>4.213234463578793</v>
      </c>
      <c r="F212" s="22">
        <f t="shared" si="14"/>
        <v>1.7127550110038712</v>
      </c>
    </row>
    <row r="213" spans="1:6" ht="15">
      <c r="A213" s="2">
        <v>9.399</v>
      </c>
      <c r="B213" s="3">
        <v>3.3</v>
      </c>
      <c r="C213" s="18">
        <f t="shared" si="12"/>
        <v>9.4155</v>
      </c>
      <c r="D213" s="18">
        <f t="shared" si="13"/>
        <v>519.3475515666369</v>
      </c>
      <c r="E213" s="18">
        <f t="shared" si="15"/>
        <v>4.230362013688832</v>
      </c>
      <c r="F213" s="22">
        <f t="shared" si="14"/>
        <v>1.7138469201699014</v>
      </c>
    </row>
    <row r="214" spans="1:6" ht="15">
      <c r="A214" s="2">
        <v>9.432</v>
      </c>
      <c r="B214" s="3">
        <v>3.3</v>
      </c>
      <c r="C214" s="18">
        <f t="shared" si="12"/>
        <v>9.448500000000001</v>
      </c>
      <c r="D214" s="18">
        <f t="shared" si="13"/>
        <v>519.6782156177919</v>
      </c>
      <c r="E214" s="18">
        <f t="shared" si="15"/>
        <v>4.247500482890531</v>
      </c>
      <c r="F214" s="22">
        <f t="shared" si="14"/>
        <v>1.7149381115387132</v>
      </c>
    </row>
    <row r="215" spans="1:6" ht="15">
      <c r="A215" s="2">
        <v>9.465</v>
      </c>
      <c r="B215" s="3">
        <v>3.3</v>
      </c>
      <c r="C215" s="18">
        <f t="shared" si="12"/>
        <v>9.4815</v>
      </c>
      <c r="D215" s="18">
        <f t="shared" si="13"/>
        <v>520.0086718351603</v>
      </c>
      <c r="E215" s="18">
        <f t="shared" si="15"/>
        <v>4.264649864005918</v>
      </c>
      <c r="F215" s="22">
        <f t="shared" si="14"/>
        <v>1.7160286170560288</v>
      </c>
    </row>
    <row r="216" spans="1:6" ht="15">
      <c r="A216" s="2">
        <v>9.498</v>
      </c>
      <c r="B216" s="3">
        <v>3.3</v>
      </c>
      <c r="C216" s="18">
        <f t="shared" si="12"/>
        <v>9.5145</v>
      </c>
      <c r="D216" s="18">
        <f t="shared" si="13"/>
        <v>520.3389297263444</v>
      </c>
      <c r="E216" s="18">
        <f t="shared" si="15"/>
        <v>4.2818101501764785</v>
      </c>
      <c r="F216" s="22">
        <f t="shared" si="14"/>
        <v>1.7171184680969365</v>
      </c>
    </row>
    <row r="217" spans="1:6" ht="15">
      <c r="A217" s="2">
        <v>9.531</v>
      </c>
      <c r="B217" s="3">
        <v>3.3</v>
      </c>
      <c r="C217" s="18">
        <f t="shared" si="12"/>
        <v>9.547500000000001</v>
      </c>
      <c r="D217" s="18">
        <f t="shared" si="13"/>
        <v>520.6689986260268</v>
      </c>
      <c r="E217" s="18">
        <f t="shared" si="15"/>
        <v>4.298981334857448</v>
      </c>
      <c r="F217" s="22">
        <f t="shared" si="14"/>
        <v>1.7182076954658883</v>
      </c>
    </row>
    <row r="218" spans="1:6" ht="15">
      <c r="A218" s="2">
        <v>9.564</v>
      </c>
      <c r="B218" s="3">
        <v>3.3</v>
      </c>
      <c r="C218" s="18">
        <f t="shared" si="12"/>
        <v>9.5805</v>
      </c>
      <c r="D218" s="18">
        <f t="shared" si="13"/>
        <v>520.9988876959704</v>
      </c>
      <c r="E218" s="18">
        <f t="shared" si="15"/>
        <v>4.316163411812107</v>
      </c>
      <c r="F218" s="22">
        <f t="shared" si="14"/>
        <v>1.7192963293967025</v>
      </c>
    </row>
    <row r="219" spans="1:6" ht="15">
      <c r="A219" s="2">
        <v>9.597</v>
      </c>
      <c r="B219" s="3">
        <v>3.3</v>
      </c>
      <c r="C219" s="18">
        <f t="shared" si="12"/>
        <v>9.6135</v>
      </c>
      <c r="D219" s="18">
        <f t="shared" si="13"/>
        <v>521.3286059250175</v>
      </c>
      <c r="E219" s="18">
        <f t="shared" si="15"/>
        <v>4.3333563751060735</v>
      </c>
      <c r="F219" s="22">
        <f t="shared" si="14"/>
        <v>1.7203843995525576</v>
      </c>
    </row>
    <row r="220" spans="1:6" ht="15">
      <c r="A220" s="2">
        <v>9.63</v>
      </c>
      <c r="B220" s="3">
        <v>3.3</v>
      </c>
      <c r="C220" s="18">
        <f t="shared" si="12"/>
        <v>9.646500000000001</v>
      </c>
      <c r="D220" s="18">
        <f t="shared" si="13"/>
        <v>521.6581621290917</v>
      </c>
      <c r="E220" s="18">
        <f t="shared" si="15"/>
        <v>4.350560219101599</v>
      </c>
      <c r="F220" s="22">
        <f t="shared" si="14"/>
        <v>1.7214719350260024</v>
      </c>
    </row>
    <row r="221" spans="1:6" ht="15">
      <c r="A221" s="2">
        <v>9.663</v>
      </c>
      <c r="B221" s="3">
        <v>3.3</v>
      </c>
      <c r="C221" s="18">
        <f t="shared" si="12"/>
        <v>9.6795</v>
      </c>
      <c r="D221" s="18">
        <f t="shared" si="13"/>
        <v>521.9875649511962</v>
      </c>
      <c r="E221" s="18">
        <f t="shared" si="15"/>
        <v>4.367774938451859</v>
      </c>
      <c r="F221" s="22">
        <f t="shared" si="14"/>
        <v>1.7225589643389472</v>
      </c>
    </row>
    <row r="222" spans="1:6" ht="15">
      <c r="A222" s="2">
        <v>9.696</v>
      </c>
      <c r="B222" s="3">
        <v>3.3</v>
      </c>
      <c r="C222" s="18">
        <f t="shared" si="12"/>
        <v>9.7125</v>
      </c>
      <c r="D222" s="18">
        <f t="shared" si="13"/>
        <v>522.3168228614143</v>
      </c>
      <c r="E222" s="18">
        <f t="shared" si="15"/>
        <v>4.385000528095248</v>
      </c>
      <c r="F222" s="22">
        <f t="shared" si="14"/>
        <v>1.7236455154426669</v>
      </c>
    </row>
    <row r="223" spans="1:6" ht="15">
      <c r="A223" s="2">
        <v>9.729</v>
      </c>
      <c r="B223" s="3">
        <v>3.3</v>
      </c>
      <c r="C223" s="18">
        <f t="shared" si="12"/>
        <v>9.7455</v>
      </c>
      <c r="D223" s="18">
        <f t="shared" si="13"/>
        <v>522.6459441569099</v>
      </c>
      <c r="E223" s="18">
        <f t="shared" si="15"/>
        <v>4.402236983249675</v>
      </c>
      <c r="F223" s="22">
        <f t="shared" si="14"/>
        <v>1.7247316157178025</v>
      </c>
    </row>
    <row r="224" spans="1:6" ht="15">
      <c r="A224" s="2">
        <v>9.762</v>
      </c>
      <c r="B224" s="3">
        <v>4</v>
      </c>
      <c r="C224" s="18">
        <f t="shared" si="12"/>
        <v>9.782</v>
      </c>
      <c r="D224" s="18">
        <f t="shared" si="13"/>
        <v>523.0098229306436</v>
      </c>
      <c r="E224" s="18">
        <f t="shared" si="15"/>
        <v>4.419484299406853</v>
      </c>
      <c r="F224" s="22">
        <f t="shared" si="14"/>
        <v>2.0920392917225743</v>
      </c>
    </row>
    <row r="225" spans="1:6" ht="15">
      <c r="A225" s="2">
        <v>9.802</v>
      </c>
      <c r="B225" s="3">
        <v>4.5</v>
      </c>
      <c r="C225" s="18">
        <f t="shared" si="12"/>
        <v>9.8245</v>
      </c>
      <c r="D225" s="18">
        <f t="shared" si="13"/>
        <v>523.4333335831559</v>
      </c>
      <c r="E225" s="18">
        <f t="shared" si="15"/>
        <v>4.440404692324079</v>
      </c>
      <c r="F225" s="22">
        <f t="shared" si="14"/>
        <v>2.3554500011242014</v>
      </c>
    </row>
    <row r="226" spans="1:6" ht="15">
      <c r="A226" s="2">
        <v>9.847</v>
      </c>
      <c r="B226" s="3">
        <v>4.5</v>
      </c>
      <c r="C226" s="18">
        <f t="shared" si="12"/>
        <v>9.8695</v>
      </c>
      <c r="D226" s="18">
        <f t="shared" si="13"/>
        <v>523.8815585543512</v>
      </c>
      <c r="E226" s="18">
        <f t="shared" si="15"/>
        <v>4.463959192335321</v>
      </c>
      <c r="F226" s="22">
        <f t="shared" si="14"/>
        <v>2.3574670134945803</v>
      </c>
    </row>
    <row r="227" spans="1:6" ht="15">
      <c r="A227" s="2">
        <v>9.892</v>
      </c>
      <c r="B227" s="3">
        <v>3.3</v>
      </c>
      <c r="C227" s="18">
        <f t="shared" si="12"/>
        <v>9.9085</v>
      </c>
      <c r="D227" s="18">
        <f t="shared" si="13"/>
        <v>524.2698698344155</v>
      </c>
      <c r="E227" s="18">
        <f t="shared" si="15"/>
        <v>4.487533862470267</v>
      </c>
      <c r="F227" s="22">
        <f t="shared" si="14"/>
        <v>1.7300905704535714</v>
      </c>
    </row>
    <row r="228" spans="1:6" ht="15">
      <c r="A228" s="2">
        <v>9.925</v>
      </c>
      <c r="B228" s="3">
        <v>3.3</v>
      </c>
      <c r="C228" s="18">
        <f t="shared" si="12"/>
        <v>9.941500000000001</v>
      </c>
      <c r="D228" s="18">
        <f t="shared" si="13"/>
        <v>524.5983412776387</v>
      </c>
      <c r="E228" s="18">
        <f t="shared" si="15"/>
        <v>4.504834768174803</v>
      </c>
      <c r="F228" s="22">
        <f t="shared" si="14"/>
        <v>1.7311745262162077</v>
      </c>
    </row>
    <row r="229" spans="1:6" ht="15">
      <c r="A229" s="2">
        <v>9.958</v>
      </c>
      <c r="B229" s="3">
        <v>3.3</v>
      </c>
      <c r="C229" s="18">
        <f t="shared" si="12"/>
        <v>9.9745</v>
      </c>
      <c r="D229" s="18">
        <f t="shared" si="13"/>
        <v>524.9267289199545</v>
      </c>
      <c r="E229" s="18">
        <f t="shared" si="15"/>
        <v>4.522146513436965</v>
      </c>
      <c r="F229" s="22">
        <f t="shared" si="14"/>
        <v>1.7322582054358497</v>
      </c>
    </row>
    <row r="230" spans="1:6" ht="15">
      <c r="A230" s="2">
        <v>9.991</v>
      </c>
      <c r="B230" s="3">
        <v>3.3</v>
      </c>
      <c r="C230" s="18">
        <f t="shared" si="12"/>
        <v>10.0075</v>
      </c>
      <c r="D230" s="18">
        <f t="shared" si="13"/>
        <v>525.255039685648</v>
      </c>
      <c r="E230" s="18">
        <f t="shared" si="15"/>
        <v>4.539469095491324</v>
      </c>
      <c r="F230" s="22">
        <f t="shared" si="14"/>
        <v>1.733341630962638</v>
      </c>
    </row>
    <row r="231" spans="1:6" ht="15">
      <c r="A231" s="2">
        <v>10.024</v>
      </c>
      <c r="B231" s="3">
        <v>3.3</v>
      </c>
      <c r="C231" s="18">
        <f t="shared" si="12"/>
        <v>10.0405</v>
      </c>
      <c r="D231" s="18">
        <f t="shared" si="13"/>
        <v>525.5832803260845</v>
      </c>
      <c r="E231" s="18">
        <f t="shared" si="15"/>
        <v>4.55680251180095</v>
      </c>
      <c r="F231" s="22">
        <f t="shared" si="14"/>
        <v>1.7344248250760788</v>
      </c>
    </row>
    <row r="232" spans="1:6" ht="15">
      <c r="A232" s="2">
        <v>10.057</v>
      </c>
      <c r="B232" s="3">
        <v>3.3</v>
      </c>
      <c r="C232" s="18">
        <f t="shared" si="12"/>
        <v>10.073500000000001</v>
      </c>
      <c r="D232" s="18">
        <f t="shared" si="13"/>
        <v>525.9114574197101</v>
      </c>
      <c r="E232" s="18">
        <f t="shared" si="15"/>
        <v>4.574146760051711</v>
      </c>
      <c r="F232" s="22">
        <f t="shared" si="14"/>
        <v>1.7355078094850434</v>
      </c>
    </row>
    <row r="233" spans="1:6" ht="15">
      <c r="A233" s="2">
        <v>10.09</v>
      </c>
      <c r="B233" s="3">
        <v>3.3</v>
      </c>
      <c r="C233" s="18">
        <f t="shared" si="12"/>
        <v>10.1065</v>
      </c>
      <c r="D233" s="18">
        <f t="shared" si="13"/>
        <v>526.2395773720499</v>
      </c>
      <c r="E233" s="18">
        <f t="shared" si="15"/>
        <v>4.591501838146562</v>
      </c>
      <c r="F233" s="22">
        <f t="shared" si="14"/>
        <v>1.7365906053277644</v>
      </c>
    </row>
    <row r="234" spans="1:6" ht="15">
      <c r="A234" s="2">
        <v>10.123</v>
      </c>
      <c r="B234" s="3">
        <v>3.3</v>
      </c>
      <c r="C234" s="18">
        <f t="shared" si="12"/>
        <v>10.1395</v>
      </c>
      <c r="D234" s="18">
        <f t="shared" si="13"/>
        <v>526.5676464157106</v>
      </c>
      <c r="E234" s="18">
        <f t="shared" si="15"/>
        <v>4.60886774419984</v>
      </c>
      <c r="F234" s="22">
        <f t="shared" si="14"/>
        <v>1.7376732331718445</v>
      </c>
    </row>
    <row r="235" spans="1:6" ht="15">
      <c r="A235" s="2">
        <v>10.156</v>
      </c>
      <c r="B235" s="3">
        <v>3.3</v>
      </c>
      <c r="C235" s="18">
        <f t="shared" si="12"/>
        <v>10.172500000000001</v>
      </c>
      <c r="D235" s="18">
        <f t="shared" si="13"/>
        <v>526.8956706103781</v>
      </c>
      <c r="E235" s="18">
        <f t="shared" si="15"/>
        <v>4.626244476531558</v>
      </c>
      <c r="F235" s="22">
        <f t="shared" si="14"/>
        <v>1.7387557130142477</v>
      </c>
    </row>
    <row r="236" spans="1:6" ht="15">
      <c r="A236" s="2">
        <v>10.189</v>
      </c>
      <c r="B236" s="3">
        <v>4.4</v>
      </c>
      <c r="C236" s="18">
        <f t="shared" si="12"/>
        <v>10.211</v>
      </c>
      <c r="D236" s="18">
        <f t="shared" si="13"/>
        <v>527.2783166639645</v>
      </c>
      <c r="E236" s="18">
        <f t="shared" si="15"/>
        <v>4.6436320336617</v>
      </c>
      <c r="F236" s="22">
        <f t="shared" si="14"/>
        <v>2.3200245933214436</v>
      </c>
    </row>
    <row r="237" spans="1:6" ht="15">
      <c r="A237" s="2">
        <v>10.233</v>
      </c>
      <c r="B237" s="3">
        <v>4.5</v>
      </c>
      <c r="C237" s="18">
        <f t="shared" si="12"/>
        <v>10.255500000000001</v>
      </c>
      <c r="D237" s="18">
        <f t="shared" si="13"/>
        <v>527.7205416324526</v>
      </c>
      <c r="E237" s="18">
        <f t="shared" si="15"/>
        <v>4.666832279594915</v>
      </c>
      <c r="F237" s="22">
        <f t="shared" si="14"/>
        <v>2.374742437346037</v>
      </c>
    </row>
    <row r="238" spans="1:6" ht="15">
      <c r="A238" s="2">
        <v>10.278</v>
      </c>
      <c r="B238" s="3">
        <v>5.6</v>
      </c>
      <c r="C238" s="18">
        <f t="shared" si="12"/>
        <v>10.306000000000001</v>
      </c>
      <c r="D238" s="18">
        <f t="shared" si="13"/>
        <v>528.2223382281913</v>
      </c>
      <c r="E238" s="18">
        <f t="shared" si="15"/>
        <v>4.690579703968375</v>
      </c>
      <c r="F238" s="22">
        <f t="shared" si="14"/>
        <v>2.958045094077871</v>
      </c>
    </row>
    <row r="239" spans="1:6" ht="15">
      <c r="A239" s="2">
        <v>10.334</v>
      </c>
      <c r="B239" s="3">
        <v>4.1</v>
      </c>
      <c r="C239" s="18">
        <f t="shared" si="12"/>
        <v>10.3545</v>
      </c>
      <c r="D239" s="18">
        <f t="shared" si="13"/>
        <v>528.7042241404647</v>
      </c>
      <c r="E239" s="18">
        <f t="shared" si="15"/>
        <v>4.720160154909154</v>
      </c>
      <c r="F239" s="22">
        <f t="shared" si="14"/>
        <v>2.167687318975905</v>
      </c>
    </row>
    <row r="240" spans="1:6" ht="15">
      <c r="A240" s="2">
        <v>10.375</v>
      </c>
      <c r="B240" s="3">
        <v>4.1</v>
      </c>
      <c r="C240" s="18">
        <f t="shared" si="12"/>
        <v>10.3955</v>
      </c>
      <c r="D240" s="18">
        <f t="shared" si="13"/>
        <v>529.1115747944657</v>
      </c>
      <c r="E240" s="18">
        <f t="shared" si="15"/>
        <v>4.741837028098913</v>
      </c>
      <c r="F240" s="22">
        <f t="shared" si="14"/>
        <v>2.169357456657309</v>
      </c>
    </row>
    <row r="241" spans="1:6" ht="15">
      <c r="A241" s="2">
        <v>10.416</v>
      </c>
      <c r="B241" s="3">
        <v>4.1</v>
      </c>
      <c r="C241" s="18">
        <f t="shared" si="12"/>
        <v>10.4365</v>
      </c>
      <c r="D241" s="18">
        <f t="shared" si="13"/>
        <v>529.5189197027706</v>
      </c>
      <c r="E241" s="18">
        <f t="shared" si="15"/>
        <v>4.763530602665486</v>
      </c>
      <c r="F241" s="22">
        <f t="shared" si="14"/>
        <v>2.1710275707813596</v>
      </c>
    </row>
    <row r="242" spans="1:6" ht="15">
      <c r="A242" s="2">
        <v>10.457</v>
      </c>
      <c r="B242" s="3">
        <v>4.1</v>
      </c>
      <c r="C242" s="18">
        <f t="shared" si="12"/>
        <v>10.477500000000001</v>
      </c>
      <c r="D242" s="18">
        <f t="shared" si="13"/>
        <v>529.9262675423412</v>
      </c>
      <c r="E242" s="18">
        <f t="shared" si="15"/>
        <v>4.785240878373299</v>
      </c>
      <c r="F242" s="22">
        <f t="shared" si="14"/>
        <v>2.1726976969235987</v>
      </c>
    </row>
    <row r="243" spans="1:6" ht="15">
      <c r="A243" s="2">
        <v>10.498</v>
      </c>
      <c r="B243" s="3">
        <v>4.1</v>
      </c>
      <c r="C243" s="18">
        <f t="shared" si="12"/>
        <v>10.5185</v>
      </c>
      <c r="D243" s="18">
        <f t="shared" si="13"/>
        <v>530.3336265781128</v>
      </c>
      <c r="E243" s="18">
        <f t="shared" si="15"/>
        <v>4.806967855342536</v>
      </c>
      <c r="F243" s="22">
        <f t="shared" si="14"/>
        <v>2.174367868970262</v>
      </c>
    </row>
    <row r="244" spans="1:6" ht="15">
      <c r="A244" s="2">
        <v>10.539</v>
      </c>
      <c r="B244" s="3">
        <v>4.1</v>
      </c>
      <c r="C244" s="18">
        <f t="shared" si="12"/>
        <v>10.5595</v>
      </c>
      <c r="D244" s="18">
        <f t="shared" si="13"/>
        <v>530.7410046629952</v>
      </c>
      <c r="E244" s="18">
        <f t="shared" si="15"/>
        <v>4.828711534032238</v>
      </c>
      <c r="F244" s="22">
        <f t="shared" si="14"/>
        <v>2.1760381191182803</v>
      </c>
    </row>
    <row r="245" spans="1:6" ht="15">
      <c r="A245" s="2">
        <v>10.58</v>
      </c>
      <c r="B245" s="3">
        <v>4.1</v>
      </c>
      <c r="C245" s="18">
        <f t="shared" si="12"/>
        <v>10.6005</v>
      </c>
      <c r="D245" s="18">
        <f t="shared" si="13"/>
        <v>531.1484092378728</v>
      </c>
      <c r="E245" s="18">
        <f t="shared" si="15"/>
        <v>4.850471915223421</v>
      </c>
      <c r="F245" s="22">
        <f t="shared" si="14"/>
        <v>2.177708477875278</v>
      </c>
    </row>
    <row r="246" spans="1:6" ht="15">
      <c r="A246" s="2">
        <v>10.621</v>
      </c>
      <c r="B246" s="3">
        <v>4.1</v>
      </c>
      <c r="C246" s="18">
        <f t="shared" si="12"/>
        <v>10.6415</v>
      </c>
      <c r="D246" s="18">
        <f t="shared" si="13"/>
        <v>531.5558473316034</v>
      </c>
      <c r="E246" s="18">
        <f t="shared" si="15"/>
        <v>4.872249000002174</v>
      </c>
      <c r="F246" s="22">
        <f t="shared" si="14"/>
        <v>2.1793789740595737</v>
      </c>
    </row>
    <row r="247" spans="1:6" ht="15">
      <c r="A247" s="2">
        <v>10.662</v>
      </c>
      <c r="B247" s="3">
        <v>4.1</v>
      </c>
      <c r="C247" s="18">
        <f t="shared" si="12"/>
        <v>10.682500000000001</v>
      </c>
      <c r="D247" s="18">
        <f t="shared" si="13"/>
        <v>531.9633255610197</v>
      </c>
      <c r="E247" s="18">
        <f t="shared" si="15"/>
        <v>4.89404278974277</v>
      </c>
      <c r="F247" s="22">
        <f t="shared" si="14"/>
        <v>2.18104963480018</v>
      </c>
    </row>
    <row r="248" spans="1:6" ht="15">
      <c r="A248" s="2">
        <v>10.703</v>
      </c>
      <c r="B248" s="3">
        <v>4.1</v>
      </c>
      <c r="C248" s="18">
        <f t="shared" si="12"/>
        <v>10.7235</v>
      </c>
      <c r="D248" s="18">
        <f t="shared" si="13"/>
        <v>532.3708501309284</v>
      </c>
      <c r="E248" s="18">
        <f t="shared" si="15"/>
        <v>4.915853286090772</v>
      </c>
      <c r="F248" s="22">
        <f t="shared" si="14"/>
        <v>2.182720485536806</v>
      </c>
    </row>
    <row r="249" spans="1:6" ht="15">
      <c r="A249" s="2">
        <v>10.744</v>
      </c>
      <c r="B249" s="3">
        <v>4.5</v>
      </c>
      <c r="C249" s="18">
        <f t="shared" si="12"/>
        <v>10.7665</v>
      </c>
      <c r="D249" s="18">
        <f t="shared" si="13"/>
        <v>532.7983100537884</v>
      </c>
      <c r="E249" s="18">
        <f t="shared" si="15"/>
        <v>4.93768049094614</v>
      </c>
      <c r="F249" s="22">
        <f t="shared" si="14"/>
        <v>2.397592395242048</v>
      </c>
    </row>
    <row r="250" spans="1:6" ht="15">
      <c r="A250" s="2">
        <v>10.789</v>
      </c>
      <c r="B250" s="3">
        <v>5.5</v>
      </c>
      <c r="C250" s="18">
        <f t="shared" si="12"/>
        <v>10.8165</v>
      </c>
      <c r="D250" s="18">
        <f t="shared" si="13"/>
        <v>533.2954367632351</v>
      </c>
      <c r="E250" s="18">
        <f t="shared" si="15"/>
        <v>4.9616564148985605</v>
      </c>
      <c r="F250" s="22">
        <f t="shared" si="14"/>
        <v>2.933124902197793</v>
      </c>
    </row>
    <row r="251" spans="1:6" ht="15">
      <c r="A251" s="2">
        <v>10.844</v>
      </c>
      <c r="B251" s="3">
        <v>5.5</v>
      </c>
      <c r="C251" s="18">
        <f t="shared" si="12"/>
        <v>10.8715</v>
      </c>
      <c r="D251" s="18">
        <f t="shared" si="13"/>
        <v>533.8423859278837</v>
      </c>
      <c r="E251" s="18">
        <f t="shared" si="15"/>
        <v>4.990987663920539</v>
      </c>
      <c r="F251" s="22">
        <f t="shared" si="14"/>
        <v>2.9361331226033602</v>
      </c>
    </row>
    <row r="252" spans="1:6" ht="15">
      <c r="A252" s="2">
        <v>10.899</v>
      </c>
      <c r="B252" s="3">
        <v>4.1</v>
      </c>
      <c r="C252" s="18">
        <f t="shared" si="12"/>
        <v>10.9195</v>
      </c>
      <c r="D252" s="18">
        <f t="shared" si="13"/>
        <v>534.319825380937</v>
      </c>
      <c r="E252" s="18">
        <f t="shared" si="15"/>
        <v>5.0203489951465725</v>
      </c>
      <c r="F252" s="22">
        <f t="shared" si="14"/>
        <v>2.1907112840618415</v>
      </c>
    </row>
    <row r="253" spans="1:6" ht="15">
      <c r="A253" s="2">
        <v>10.94</v>
      </c>
      <c r="B253" s="3">
        <v>4.1</v>
      </c>
      <c r="C253" s="18">
        <f t="shared" si="12"/>
        <v>10.9605</v>
      </c>
      <c r="D253" s="18">
        <f t="shared" si="13"/>
        <v>534.7277184773415</v>
      </c>
      <c r="E253" s="18">
        <f t="shared" si="15"/>
        <v>5.042256107987191</v>
      </c>
      <c r="F253" s="22">
        <f t="shared" si="14"/>
        <v>2.1923836457570998</v>
      </c>
    </row>
    <row r="254" spans="1:6" ht="15">
      <c r="A254" s="2">
        <v>10.981</v>
      </c>
      <c r="B254" s="3">
        <v>4.1</v>
      </c>
      <c r="C254" s="18">
        <f t="shared" si="12"/>
        <v>11.0015</v>
      </c>
      <c r="D254" s="18">
        <f t="shared" si="13"/>
        <v>535.1356891175402</v>
      </c>
      <c r="E254" s="18">
        <f t="shared" si="15"/>
        <v>5.064179944444762</v>
      </c>
      <c r="F254" s="22">
        <f t="shared" si="14"/>
        <v>2.1940563253819145</v>
      </c>
    </row>
    <row r="255" spans="1:6" ht="15">
      <c r="A255" s="2">
        <v>11.022</v>
      </c>
      <c r="B255" s="3">
        <v>4.1</v>
      </c>
      <c r="C255" s="18">
        <f t="shared" si="12"/>
        <v>11.0425</v>
      </c>
      <c r="D255" s="18">
        <f t="shared" si="13"/>
        <v>535.543740300578</v>
      </c>
      <c r="E255" s="18">
        <f t="shared" si="15"/>
        <v>5.086120507698581</v>
      </c>
      <c r="F255" s="22">
        <f t="shared" si="14"/>
        <v>2.1957293352323695</v>
      </c>
    </row>
    <row r="256" spans="1:6" ht="15">
      <c r="A256" s="2">
        <v>11.063</v>
      </c>
      <c r="B256" s="3">
        <v>4.1</v>
      </c>
      <c r="C256" s="18">
        <f t="shared" si="12"/>
        <v>11.0835</v>
      </c>
      <c r="D256" s="18">
        <f t="shared" si="13"/>
        <v>535.9518746134739</v>
      </c>
      <c r="E256" s="18">
        <f t="shared" si="15"/>
        <v>5.1080778010509045</v>
      </c>
      <c r="F256" s="22">
        <f t="shared" si="14"/>
        <v>2.197402685915243</v>
      </c>
    </row>
    <row r="257" spans="1:6" ht="15">
      <c r="A257" s="2">
        <v>11.104</v>
      </c>
      <c r="B257" s="3">
        <v>4.1</v>
      </c>
      <c r="C257" s="18">
        <f t="shared" si="12"/>
        <v>11.1245</v>
      </c>
      <c r="D257" s="18">
        <f t="shared" si="13"/>
        <v>536.3600942312214</v>
      </c>
      <c r="E257" s="18">
        <f t="shared" si="15"/>
        <v>5.130051827910057</v>
      </c>
      <c r="F257" s="22">
        <f t="shared" si="14"/>
        <v>2.1990763863480076</v>
      </c>
    </row>
    <row r="258" spans="1:6" ht="15">
      <c r="A258" s="2">
        <v>11.145</v>
      </c>
      <c r="B258" s="3">
        <v>4.1</v>
      </c>
      <c r="C258" s="18">
        <f t="shared" si="12"/>
        <v>11.1655</v>
      </c>
      <c r="D258" s="18">
        <f t="shared" si="13"/>
        <v>536.7684009167883</v>
      </c>
      <c r="E258" s="18">
        <f t="shared" si="15"/>
        <v>5.152042591773537</v>
      </c>
      <c r="F258" s="22">
        <f t="shared" si="14"/>
        <v>2.200750443758832</v>
      </c>
    </row>
    <row r="259" spans="1:6" ht="15">
      <c r="A259" s="2">
        <v>11.186</v>
      </c>
      <c r="B259" s="3">
        <v>4.1</v>
      </c>
      <c r="C259" s="18">
        <f t="shared" si="12"/>
        <v>11.2065</v>
      </c>
      <c r="D259" s="18">
        <f t="shared" si="13"/>
        <v>537.1767960211165</v>
      </c>
      <c r="E259" s="18">
        <f t="shared" si="15"/>
        <v>5.174050096211125</v>
      </c>
      <c r="F259" s="22">
        <f t="shared" si="14"/>
        <v>2.202424863686577</v>
      </c>
    </row>
    <row r="260" spans="1:6" ht="15">
      <c r="A260" s="2">
        <v>11.227</v>
      </c>
      <c r="B260" s="3">
        <v>4.5</v>
      </c>
      <c r="C260" s="18">
        <f t="shared" si="12"/>
        <v>11.249500000000001</v>
      </c>
      <c r="D260" s="18">
        <f t="shared" si="13"/>
        <v>537.6052088511252</v>
      </c>
      <c r="E260" s="18">
        <f t="shared" si="15"/>
        <v>5.1960743448479905</v>
      </c>
      <c r="F260" s="22">
        <f t="shared" si="14"/>
        <v>2.419223439830063</v>
      </c>
    </row>
    <row r="261" spans="1:6" ht="15">
      <c r="A261" s="2">
        <v>11.272</v>
      </c>
      <c r="B261" s="3">
        <v>5.6</v>
      </c>
      <c r="C261" s="18">
        <f t="shared" si="12"/>
        <v>11.3</v>
      </c>
      <c r="D261" s="18">
        <f t="shared" si="13"/>
        <v>538.1084711186159</v>
      </c>
      <c r="E261" s="18">
        <f t="shared" si="15"/>
        <v>5.2202665792462914</v>
      </c>
      <c r="F261" s="22">
        <f t="shared" si="14"/>
        <v>3.0134074382642484</v>
      </c>
    </row>
    <row r="262" spans="1:6" ht="15">
      <c r="A262" s="2">
        <v>11.328</v>
      </c>
      <c r="B262" s="3">
        <v>4.7</v>
      </c>
      <c r="C262" s="18">
        <f t="shared" si="12"/>
        <v>11.3515</v>
      </c>
      <c r="D262" s="18">
        <f t="shared" si="13"/>
        <v>538.6218394990469</v>
      </c>
      <c r="E262" s="18">
        <f t="shared" si="15"/>
        <v>5.250400653628934</v>
      </c>
      <c r="F262" s="22">
        <f t="shared" si="14"/>
        <v>2.531522645645521</v>
      </c>
    </row>
    <row r="263" spans="1:6" ht="15">
      <c r="A263" s="2">
        <v>11.375</v>
      </c>
      <c r="B263" s="3">
        <v>3.7</v>
      </c>
      <c r="C263" s="18">
        <f aca="true" t="shared" si="16" ref="C263:C326">A263+(B263/200)</f>
        <v>11.3935</v>
      </c>
      <c r="D263" s="18">
        <f aca="true" t="shared" si="17" ref="D263:D326">330.5628+(44.235443*C263)+(-4.610924)*(C263^2)+(0.27411)*(C263^3)+(-0.00607544)*C263^4</f>
        <v>539.0406133020385</v>
      </c>
      <c r="E263" s="18">
        <f t="shared" si="15"/>
        <v>5.275715880085389</v>
      </c>
      <c r="F263" s="22">
        <f aca="true" t="shared" si="18" ref="F263:F326">B263*(D263/1000)</f>
        <v>1.9944502692175428</v>
      </c>
    </row>
    <row r="264" spans="1:6" ht="15">
      <c r="A264" s="2">
        <v>11.412</v>
      </c>
      <c r="B264" s="3">
        <v>3.7</v>
      </c>
      <c r="C264" s="18">
        <f t="shared" si="16"/>
        <v>11.4305</v>
      </c>
      <c r="D264" s="18">
        <f t="shared" si="17"/>
        <v>539.4096099930885</v>
      </c>
      <c r="E264" s="18">
        <f aca="true" t="shared" si="19" ref="E264:E327">E263+(F263/100)</f>
        <v>5.295660382777565</v>
      </c>
      <c r="F264" s="22">
        <f t="shared" si="18"/>
        <v>1.9958155569744271</v>
      </c>
    </row>
    <row r="265" spans="1:6" ht="15">
      <c r="A265" s="2">
        <v>11.449</v>
      </c>
      <c r="B265" s="3">
        <v>3.7</v>
      </c>
      <c r="C265" s="18">
        <f t="shared" si="16"/>
        <v>11.4675</v>
      </c>
      <c r="D265" s="18">
        <f t="shared" si="17"/>
        <v>539.7786777149154</v>
      </c>
      <c r="E265" s="18">
        <f t="shared" si="19"/>
        <v>5.31561853834731</v>
      </c>
      <c r="F265" s="22">
        <f t="shared" si="18"/>
        <v>1.997181107545187</v>
      </c>
    </row>
    <row r="266" spans="1:6" ht="15">
      <c r="A266" s="2">
        <v>11.486</v>
      </c>
      <c r="B266" s="3">
        <v>3.7</v>
      </c>
      <c r="C266" s="18">
        <f t="shared" si="16"/>
        <v>11.5045</v>
      </c>
      <c r="D266" s="18">
        <f t="shared" si="17"/>
        <v>540.1478152151185</v>
      </c>
      <c r="E266" s="18">
        <f t="shared" si="19"/>
        <v>5.335590349422762</v>
      </c>
      <c r="F266" s="22">
        <f t="shared" si="18"/>
        <v>1.9985469162959384</v>
      </c>
    </row>
    <row r="267" spans="1:6" ht="15">
      <c r="A267" s="2">
        <v>11.523</v>
      </c>
      <c r="B267" s="3">
        <v>3.7</v>
      </c>
      <c r="C267" s="18">
        <f t="shared" si="16"/>
        <v>11.5415</v>
      </c>
      <c r="D267" s="18">
        <f t="shared" si="17"/>
        <v>540.5170209680251</v>
      </c>
      <c r="E267" s="18">
        <f t="shared" si="19"/>
        <v>5.355575818585721</v>
      </c>
      <c r="F267" s="22">
        <f t="shared" si="18"/>
        <v>1.999912977581693</v>
      </c>
    </row>
    <row r="268" spans="1:6" ht="15">
      <c r="A268" s="2">
        <v>11.56</v>
      </c>
      <c r="B268" s="3">
        <v>3.7</v>
      </c>
      <c r="C268" s="18">
        <f t="shared" si="16"/>
        <v>11.5785</v>
      </c>
      <c r="D268" s="18">
        <f t="shared" si="17"/>
        <v>540.8862931746896</v>
      </c>
      <c r="E268" s="18">
        <f t="shared" si="19"/>
        <v>5.375574948361538</v>
      </c>
      <c r="F268" s="22">
        <f t="shared" si="18"/>
        <v>2.0012792847463516</v>
      </c>
    </row>
    <row r="269" spans="1:6" ht="15">
      <c r="A269" s="2">
        <v>11.597</v>
      </c>
      <c r="B269" s="3">
        <v>3.7</v>
      </c>
      <c r="C269" s="18">
        <f t="shared" si="16"/>
        <v>11.615499999999999</v>
      </c>
      <c r="D269" s="18">
        <f t="shared" si="17"/>
        <v>541.2556297628939</v>
      </c>
      <c r="E269" s="18">
        <f t="shared" si="19"/>
        <v>5.395587741209002</v>
      </c>
      <c r="F269" s="22">
        <f t="shared" si="18"/>
        <v>2.0026458301227077</v>
      </c>
    </row>
    <row r="270" spans="1:6" ht="15">
      <c r="A270" s="2">
        <v>11.634</v>
      </c>
      <c r="B270" s="3">
        <v>3.5</v>
      </c>
      <c r="C270" s="18">
        <f t="shared" si="16"/>
        <v>11.6515</v>
      </c>
      <c r="D270" s="18">
        <f t="shared" si="17"/>
        <v>541.6150438469165</v>
      </c>
      <c r="E270" s="18">
        <f t="shared" si="19"/>
        <v>5.4156141995102285</v>
      </c>
      <c r="F270" s="22">
        <f t="shared" si="18"/>
        <v>1.8956526534642077</v>
      </c>
    </row>
    <row r="271" spans="1:6" ht="15">
      <c r="A271" s="2">
        <v>11.669</v>
      </c>
      <c r="B271" s="3">
        <v>4.7</v>
      </c>
      <c r="C271" s="18">
        <f t="shared" si="16"/>
        <v>11.6925</v>
      </c>
      <c r="D271" s="18">
        <f t="shared" si="17"/>
        <v>542.0244450042102</v>
      </c>
      <c r="E271" s="18">
        <f t="shared" si="19"/>
        <v>5.43457072604487</v>
      </c>
      <c r="F271" s="22">
        <f t="shared" si="18"/>
        <v>2.5475148915197883</v>
      </c>
    </row>
    <row r="272" spans="1:6" ht="15">
      <c r="A272" s="2">
        <v>11.716</v>
      </c>
      <c r="B272" s="3">
        <v>4.7</v>
      </c>
      <c r="C272" s="18">
        <f t="shared" si="16"/>
        <v>11.7395</v>
      </c>
      <c r="D272" s="18">
        <f t="shared" si="17"/>
        <v>542.4938432762125</v>
      </c>
      <c r="E272" s="18">
        <f t="shared" si="19"/>
        <v>5.460045874960068</v>
      </c>
      <c r="F272" s="22">
        <f t="shared" si="18"/>
        <v>2.549721063398199</v>
      </c>
    </row>
    <row r="273" spans="1:6" ht="15">
      <c r="A273" s="2">
        <v>11.763</v>
      </c>
      <c r="B273" s="3">
        <v>3.7</v>
      </c>
      <c r="C273" s="18">
        <f t="shared" si="16"/>
        <v>11.7815</v>
      </c>
      <c r="D273" s="18">
        <f t="shared" si="17"/>
        <v>542.913376998199</v>
      </c>
      <c r="E273" s="18">
        <f t="shared" si="19"/>
        <v>5.48554308559405</v>
      </c>
      <c r="F273" s="22">
        <f t="shared" si="18"/>
        <v>2.0087794948933366</v>
      </c>
    </row>
    <row r="274" spans="1:6" ht="15">
      <c r="A274" s="2">
        <v>11.8</v>
      </c>
      <c r="B274" s="3">
        <v>3.7</v>
      </c>
      <c r="C274" s="18">
        <f t="shared" si="16"/>
        <v>11.8185</v>
      </c>
      <c r="D274" s="18">
        <f t="shared" si="17"/>
        <v>543.2830178071555</v>
      </c>
      <c r="E274" s="18">
        <f t="shared" si="19"/>
        <v>5.505630880542983</v>
      </c>
      <c r="F274" s="22">
        <f t="shared" si="18"/>
        <v>2.0101471658864756</v>
      </c>
    </row>
    <row r="275" spans="1:6" ht="15">
      <c r="A275" s="2">
        <v>11.837</v>
      </c>
      <c r="B275" s="3">
        <v>3.7</v>
      </c>
      <c r="C275" s="18">
        <f t="shared" si="16"/>
        <v>11.8555</v>
      </c>
      <c r="D275" s="18">
        <f t="shared" si="17"/>
        <v>543.6527029210467</v>
      </c>
      <c r="E275" s="18">
        <f t="shared" si="19"/>
        <v>5.525732352201848</v>
      </c>
      <c r="F275" s="22">
        <f t="shared" si="18"/>
        <v>2.011515000807873</v>
      </c>
    </row>
    <row r="276" spans="1:6" ht="15">
      <c r="A276" s="2">
        <v>11.874</v>
      </c>
      <c r="B276" s="3">
        <v>3.7</v>
      </c>
      <c r="C276" s="18">
        <f t="shared" si="16"/>
        <v>11.8925</v>
      </c>
      <c r="D276" s="18">
        <f t="shared" si="17"/>
        <v>544.0224282218045</v>
      </c>
      <c r="E276" s="18">
        <f t="shared" si="19"/>
        <v>5.545847502209926</v>
      </c>
      <c r="F276" s="22">
        <f t="shared" si="18"/>
        <v>2.012882984420677</v>
      </c>
    </row>
    <row r="277" spans="1:6" ht="15">
      <c r="A277" s="2">
        <v>11.911</v>
      </c>
      <c r="B277" s="3">
        <v>3.7</v>
      </c>
      <c r="C277" s="18">
        <f t="shared" si="16"/>
        <v>11.929499999999999</v>
      </c>
      <c r="D277" s="18">
        <f t="shared" si="17"/>
        <v>544.3921893180872</v>
      </c>
      <c r="E277" s="18">
        <f t="shared" si="19"/>
        <v>5.565976332054133</v>
      </c>
      <c r="F277" s="22">
        <f t="shared" si="18"/>
        <v>2.0142511004769226</v>
      </c>
    </row>
    <row r="278" spans="1:6" ht="15">
      <c r="A278" s="2">
        <v>11.948</v>
      </c>
      <c r="B278" s="3">
        <v>3.7</v>
      </c>
      <c r="C278" s="18">
        <f t="shared" si="16"/>
        <v>11.9665</v>
      </c>
      <c r="D278" s="18">
        <f t="shared" si="17"/>
        <v>544.7619815452819</v>
      </c>
      <c r="E278" s="18">
        <f t="shared" si="19"/>
        <v>5.586118843058902</v>
      </c>
      <c r="F278" s="22">
        <f t="shared" si="18"/>
        <v>2.0156193317175433</v>
      </c>
    </row>
    <row r="279" spans="1:6" ht="15">
      <c r="A279" s="2">
        <v>11.985</v>
      </c>
      <c r="B279" s="3">
        <v>3.5</v>
      </c>
      <c r="C279" s="18">
        <f t="shared" si="16"/>
        <v>12.0025</v>
      </c>
      <c r="D279" s="18">
        <f t="shared" si="17"/>
        <v>545.1218045731254</v>
      </c>
      <c r="E279" s="18">
        <f t="shared" si="19"/>
        <v>5.606275036376077</v>
      </c>
      <c r="F279" s="22">
        <f t="shared" si="18"/>
        <v>1.9079263160059385</v>
      </c>
    </row>
    <row r="280" spans="1:6" ht="15">
      <c r="A280" s="2">
        <v>12.02</v>
      </c>
      <c r="B280" s="3">
        <v>4.5</v>
      </c>
      <c r="C280" s="18">
        <f t="shared" si="16"/>
        <v>12.0425</v>
      </c>
      <c r="D280" s="18">
        <f t="shared" si="17"/>
        <v>545.5216311786374</v>
      </c>
      <c r="E280" s="18">
        <f t="shared" si="19"/>
        <v>5.625354299536137</v>
      </c>
      <c r="F280" s="22">
        <f t="shared" si="18"/>
        <v>2.4548473403038686</v>
      </c>
    </row>
    <row r="281" spans="1:6" ht="15">
      <c r="A281" s="2">
        <v>12.065</v>
      </c>
      <c r="B281" s="3">
        <v>4.5</v>
      </c>
      <c r="C281" s="18">
        <f t="shared" si="16"/>
        <v>12.0875</v>
      </c>
      <c r="D281" s="18">
        <f t="shared" si="17"/>
        <v>545.9714569695615</v>
      </c>
      <c r="E281" s="18">
        <f t="shared" si="19"/>
        <v>5.649902772939176</v>
      </c>
      <c r="F281" s="22">
        <f t="shared" si="18"/>
        <v>2.456871556363027</v>
      </c>
    </row>
    <row r="282" spans="1:6" ht="15">
      <c r="A282" s="2">
        <v>12.11</v>
      </c>
      <c r="B282" s="3">
        <v>3.7</v>
      </c>
      <c r="C282" s="18">
        <f t="shared" si="16"/>
        <v>12.128499999999999</v>
      </c>
      <c r="D282" s="18">
        <f t="shared" si="17"/>
        <v>546.3813089906016</v>
      </c>
      <c r="E282" s="18">
        <f t="shared" si="19"/>
        <v>5.674471488502806</v>
      </c>
      <c r="F282" s="22">
        <f t="shared" si="18"/>
        <v>2.021610843265226</v>
      </c>
    </row>
    <row r="283" spans="1:6" ht="15">
      <c r="A283" s="2">
        <v>12.147</v>
      </c>
      <c r="B283" s="3">
        <v>3.7</v>
      </c>
      <c r="C283" s="18">
        <f t="shared" si="16"/>
        <v>12.1655</v>
      </c>
      <c r="D283" s="18">
        <f t="shared" si="17"/>
        <v>546.7511771127101</v>
      </c>
      <c r="E283" s="18">
        <f t="shared" si="19"/>
        <v>5.6946875969354585</v>
      </c>
      <c r="F283" s="22">
        <f t="shared" si="18"/>
        <v>2.0229793553170277</v>
      </c>
    </row>
    <row r="284" spans="1:6" ht="15">
      <c r="A284" s="2">
        <v>12.184</v>
      </c>
      <c r="B284" s="3">
        <v>3.7</v>
      </c>
      <c r="C284" s="18">
        <f t="shared" si="16"/>
        <v>12.202499999999999</v>
      </c>
      <c r="D284" s="18">
        <f t="shared" si="17"/>
        <v>547.121040182674</v>
      </c>
      <c r="E284" s="18">
        <f t="shared" si="19"/>
        <v>5.714917390488629</v>
      </c>
      <c r="F284" s="22">
        <f t="shared" si="18"/>
        <v>2.024347848675894</v>
      </c>
    </row>
    <row r="285" spans="1:6" ht="15">
      <c r="A285" s="2">
        <v>12.221</v>
      </c>
      <c r="B285" s="3">
        <v>3.7</v>
      </c>
      <c r="C285" s="18">
        <f t="shared" si="16"/>
        <v>12.2395</v>
      </c>
      <c r="D285" s="18">
        <f t="shared" si="17"/>
        <v>547.4908915195722</v>
      </c>
      <c r="E285" s="18">
        <f t="shared" si="19"/>
        <v>5.735160868975388</v>
      </c>
      <c r="F285" s="22">
        <f t="shared" si="18"/>
        <v>2.025716298622417</v>
      </c>
    </row>
    <row r="286" spans="1:6" ht="15">
      <c r="A286" s="2">
        <v>12.258</v>
      </c>
      <c r="B286" s="3">
        <v>3.5</v>
      </c>
      <c r="C286" s="18">
        <f t="shared" si="16"/>
        <v>12.2755</v>
      </c>
      <c r="D286" s="18">
        <f t="shared" si="17"/>
        <v>547.8507289997887</v>
      </c>
      <c r="E286" s="18">
        <f t="shared" si="19"/>
        <v>5.755418031961613</v>
      </c>
      <c r="F286" s="22">
        <f t="shared" si="18"/>
        <v>1.9174775514992604</v>
      </c>
    </row>
    <row r="287" spans="1:6" ht="15">
      <c r="A287" s="2">
        <v>12.293</v>
      </c>
      <c r="B287" s="3">
        <v>3</v>
      </c>
      <c r="C287" s="18">
        <f t="shared" si="16"/>
        <v>12.308</v>
      </c>
      <c r="D287" s="18">
        <f t="shared" si="17"/>
        <v>548.1755615623314</v>
      </c>
      <c r="E287" s="18">
        <f t="shared" si="19"/>
        <v>5.774592807476605</v>
      </c>
      <c r="F287" s="22">
        <f t="shared" si="18"/>
        <v>1.6445266846869941</v>
      </c>
    </row>
    <row r="288" spans="1:6" ht="15">
      <c r="A288" s="2">
        <v>12.323</v>
      </c>
      <c r="B288" s="3">
        <v>4.5</v>
      </c>
      <c r="C288" s="18">
        <f t="shared" si="16"/>
        <v>12.345500000000001</v>
      </c>
      <c r="D288" s="18">
        <f t="shared" si="17"/>
        <v>548.5503370883516</v>
      </c>
      <c r="E288" s="18">
        <f t="shared" si="19"/>
        <v>5.791038074323475</v>
      </c>
      <c r="F288" s="22">
        <f t="shared" si="18"/>
        <v>2.4684765168975824</v>
      </c>
    </row>
    <row r="289" spans="1:6" ht="15">
      <c r="A289" s="2">
        <v>12.368</v>
      </c>
      <c r="B289" s="3">
        <v>5.2</v>
      </c>
      <c r="C289" s="18">
        <f t="shared" si="16"/>
        <v>12.394</v>
      </c>
      <c r="D289" s="18">
        <f t="shared" si="17"/>
        <v>549.0349844432425</v>
      </c>
      <c r="E289" s="18">
        <f t="shared" si="19"/>
        <v>5.815722839492451</v>
      </c>
      <c r="F289" s="22">
        <f t="shared" si="18"/>
        <v>2.854981919104861</v>
      </c>
    </row>
    <row r="290" spans="1:6" ht="15">
      <c r="A290" s="2">
        <v>12.42</v>
      </c>
      <c r="B290" s="3">
        <v>3.8</v>
      </c>
      <c r="C290" s="18">
        <f t="shared" si="16"/>
        <v>12.439</v>
      </c>
      <c r="D290" s="18">
        <f t="shared" si="17"/>
        <v>549.484579746287</v>
      </c>
      <c r="E290" s="18">
        <f t="shared" si="19"/>
        <v>5.844272658683499</v>
      </c>
      <c r="F290" s="22">
        <f t="shared" si="18"/>
        <v>2.0880414030358905</v>
      </c>
    </row>
    <row r="291" spans="1:6" ht="15">
      <c r="A291" s="2">
        <v>12.458</v>
      </c>
      <c r="B291" s="3">
        <v>3.8</v>
      </c>
      <c r="C291" s="18">
        <f t="shared" si="16"/>
        <v>12.477</v>
      </c>
      <c r="D291" s="18">
        <f t="shared" si="17"/>
        <v>549.8641684725014</v>
      </c>
      <c r="E291" s="18">
        <f t="shared" si="19"/>
        <v>5.865153072713858</v>
      </c>
      <c r="F291" s="22">
        <f t="shared" si="18"/>
        <v>2.089483840195505</v>
      </c>
    </row>
    <row r="292" spans="1:6" ht="15">
      <c r="A292" s="2">
        <v>12.496</v>
      </c>
      <c r="B292" s="3">
        <v>3.8</v>
      </c>
      <c r="C292" s="18">
        <f t="shared" si="16"/>
        <v>12.515</v>
      </c>
      <c r="D292" s="18">
        <f t="shared" si="17"/>
        <v>550.2436835391833</v>
      </c>
      <c r="E292" s="18">
        <f t="shared" si="19"/>
        <v>5.8860479111158135</v>
      </c>
      <c r="F292" s="22">
        <f t="shared" si="18"/>
        <v>2.0909259974488963</v>
      </c>
    </row>
    <row r="293" spans="1:6" ht="15">
      <c r="A293" s="2">
        <v>12.534</v>
      </c>
      <c r="B293" s="3">
        <v>3.8</v>
      </c>
      <c r="C293" s="18">
        <f t="shared" si="16"/>
        <v>12.553</v>
      </c>
      <c r="D293" s="18">
        <f t="shared" si="17"/>
        <v>550.6231152126563</v>
      </c>
      <c r="E293" s="18">
        <f t="shared" si="19"/>
        <v>5.906957171090302</v>
      </c>
      <c r="F293" s="22">
        <f t="shared" si="18"/>
        <v>2.092367837808094</v>
      </c>
    </row>
    <row r="294" spans="1:6" ht="15">
      <c r="A294" s="2">
        <v>12.572</v>
      </c>
      <c r="B294" s="3">
        <v>3.8</v>
      </c>
      <c r="C294" s="18">
        <f t="shared" si="16"/>
        <v>12.591</v>
      </c>
      <c r="D294" s="18">
        <f t="shared" si="17"/>
        <v>551.00245345521</v>
      </c>
      <c r="E294" s="18">
        <f t="shared" si="19"/>
        <v>5.927880849468383</v>
      </c>
      <c r="F294" s="22">
        <f t="shared" si="18"/>
        <v>2.093809323129798</v>
      </c>
    </row>
    <row r="295" spans="1:6" ht="15">
      <c r="A295" s="2">
        <v>12.61</v>
      </c>
      <c r="B295" s="3">
        <v>3.8</v>
      </c>
      <c r="C295" s="18">
        <f t="shared" si="16"/>
        <v>12.629</v>
      </c>
      <c r="D295" s="18">
        <f t="shared" si="17"/>
        <v>551.3816879250987</v>
      </c>
      <c r="E295" s="18">
        <f t="shared" si="19"/>
        <v>5.948818942699681</v>
      </c>
      <c r="F295" s="22">
        <f t="shared" si="18"/>
        <v>2.0952504141153754</v>
      </c>
    </row>
    <row r="296" spans="1:6" ht="15">
      <c r="A296" s="2">
        <v>12.648</v>
      </c>
      <c r="B296" s="3">
        <v>3.8</v>
      </c>
      <c r="C296" s="18">
        <f t="shared" si="16"/>
        <v>12.667</v>
      </c>
      <c r="D296" s="18">
        <f t="shared" si="17"/>
        <v>551.7608079765416</v>
      </c>
      <c r="E296" s="18">
        <f t="shared" si="19"/>
        <v>5.969771446840835</v>
      </c>
      <c r="F296" s="22">
        <f t="shared" si="18"/>
        <v>2.096691070310858</v>
      </c>
    </row>
    <row r="297" spans="1:6" ht="15">
      <c r="A297" s="2">
        <v>12.686</v>
      </c>
      <c r="B297" s="3">
        <v>3.8</v>
      </c>
      <c r="C297" s="18">
        <f t="shared" si="16"/>
        <v>12.705</v>
      </c>
      <c r="D297" s="18">
        <f t="shared" si="17"/>
        <v>552.139802659724</v>
      </c>
      <c r="E297" s="18">
        <f t="shared" si="19"/>
        <v>5.990738357543944</v>
      </c>
      <c r="F297" s="22">
        <f t="shared" si="18"/>
        <v>2.098131250106951</v>
      </c>
    </row>
    <row r="298" spans="1:6" ht="15">
      <c r="A298" s="2">
        <v>12.724</v>
      </c>
      <c r="B298" s="3">
        <v>4</v>
      </c>
      <c r="C298" s="18">
        <f t="shared" si="16"/>
        <v>12.744</v>
      </c>
      <c r="D298" s="18">
        <f t="shared" si="17"/>
        <v>552.5286287200574</v>
      </c>
      <c r="E298" s="18">
        <f t="shared" si="19"/>
        <v>6.0117196700450135</v>
      </c>
      <c r="F298" s="22">
        <f t="shared" si="18"/>
        <v>2.21011451488023</v>
      </c>
    </row>
    <row r="299" spans="1:6" ht="15">
      <c r="A299" s="2">
        <v>12.764</v>
      </c>
      <c r="B299" s="3">
        <v>5</v>
      </c>
      <c r="C299" s="18">
        <f t="shared" si="16"/>
        <v>12.789</v>
      </c>
      <c r="D299" s="18">
        <f t="shared" si="17"/>
        <v>552.9770790081286</v>
      </c>
      <c r="E299" s="18">
        <f t="shared" si="19"/>
        <v>6.033820815193816</v>
      </c>
      <c r="F299" s="22">
        <f t="shared" si="18"/>
        <v>2.7648853950406433</v>
      </c>
    </row>
    <row r="300" spans="1:6" ht="15">
      <c r="A300" s="2">
        <v>12.814</v>
      </c>
      <c r="B300" s="3">
        <v>5</v>
      </c>
      <c r="C300" s="18">
        <f t="shared" si="16"/>
        <v>12.839</v>
      </c>
      <c r="D300" s="18">
        <f t="shared" si="17"/>
        <v>553.475088812863</v>
      </c>
      <c r="E300" s="18">
        <f t="shared" si="19"/>
        <v>6.0614696691442225</v>
      </c>
      <c r="F300" s="22">
        <f t="shared" si="18"/>
        <v>2.767375444064315</v>
      </c>
    </row>
    <row r="301" spans="1:6" ht="15">
      <c r="A301" s="2">
        <v>12.864</v>
      </c>
      <c r="B301" s="3">
        <v>3.7</v>
      </c>
      <c r="C301" s="18">
        <f t="shared" si="16"/>
        <v>12.8825</v>
      </c>
      <c r="D301" s="18">
        <f t="shared" si="17"/>
        <v>553.9081066110648</v>
      </c>
      <c r="E301" s="18">
        <f t="shared" si="19"/>
        <v>6.089143423584866</v>
      </c>
      <c r="F301" s="22">
        <f t="shared" si="18"/>
        <v>2.04945999446094</v>
      </c>
    </row>
    <row r="302" spans="1:6" ht="15">
      <c r="A302" s="2">
        <v>12.901</v>
      </c>
      <c r="B302" s="3">
        <v>3.7</v>
      </c>
      <c r="C302" s="18">
        <f t="shared" si="16"/>
        <v>12.9195</v>
      </c>
      <c r="D302" s="18">
        <f t="shared" si="17"/>
        <v>554.276222079723</v>
      </c>
      <c r="E302" s="18">
        <f t="shared" si="19"/>
        <v>6.109638023529476</v>
      </c>
      <c r="F302" s="22">
        <f t="shared" si="18"/>
        <v>2.050822021694975</v>
      </c>
    </row>
    <row r="303" spans="1:6" ht="15">
      <c r="A303" s="2">
        <v>12.938</v>
      </c>
      <c r="B303" s="3">
        <v>3.7</v>
      </c>
      <c r="C303" s="18">
        <f t="shared" si="16"/>
        <v>12.9565</v>
      </c>
      <c r="D303" s="18">
        <f t="shared" si="17"/>
        <v>554.6441423922593</v>
      </c>
      <c r="E303" s="18">
        <f t="shared" si="19"/>
        <v>6.130146243746426</v>
      </c>
      <c r="F303" s="22">
        <f t="shared" si="18"/>
        <v>2.052183326851359</v>
      </c>
    </row>
    <row r="304" spans="1:6" ht="15">
      <c r="A304" s="2">
        <v>12.975</v>
      </c>
      <c r="B304" s="3">
        <v>3.7</v>
      </c>
      <c r="C304" s="18">
        <f t="shared" si="16"/>
        <v>12.9935</v>
      </c>
      <c r="D304" s="18">
        <f t="shared" si="17"/>
        <v>555.0118552989029</v>
      </c>
      <c r="E304" s="18">
        <f t="shared" si="19"/>
        <v>6.150668077014939</v>
      </c>
      <c r="F304" s="22">
        <f t="shared" si="18"/>
        <v>2.053543864605941</v>
      </c>
    </row>
    <row r="305" spans="1:6" ht="15">
      <c r="A305" s="2">
        <v>13.012</v>
      </c>
      <c r="B305" s="3">
        <v>3.7</v>
      </c>
      <c r="C305" s="18">
        <f t="shared" si="16"/>
        <v>13.0305</v>
      </c>
      <c r="D305" s="18">
        <f t="shared" si="17"/>
        <v>555.3793482766101</v>
      </c>
      <c r="E305" s="18">
        <f t="shared" si="19"/>
        <v>6.171203515660999</v>
      </c>
      <c r="F305" s="22">
        <f t="shared" si="18"/>
        <v>2.054903588623458</v>
      </c>
    </row>
    <row r="306" spans="1:6" ht="15">
      <c r="A306" s="2">
        <v>13.049</v>
      </c>
      <c r="B306" s="3">
        <v>3.7</v>
      </c>
      <c r="C306" s="18">
        <f t="shared" si="16"/>
        <v>13.067499999999999</v>
      </c>
      <c r="D306" s="18">
        <f t="shared" si="17"/>
        <v>555.7466085290654</v>
      </c>
      <c r="E306" s="18">
        <f t="shared" si="19"/>
        <v>6.191752551547233</v>
      </c>
      <c r="F306" s="22">
        <f t="shared" si="18"/>
        <v>2.0562624515575423</v>
      </c>
    </row>
    <row r="307" spans="1:6" ht="15">
      <c r="A307" s="2">
        <v>13.086</v>
      </c>
      <c r="B307" s="3">
        <v>3.7</v>
      </c>
      <c r="C307" s="18">
        <f t="shared" si="16"/>
        <v>13.1045</v>
      </c>
      <c r="D307" s="18">
        <f t="shared" si="17"/>
        <v>556.1136229866805</v>
      </c>
      <c r="E307" s="18">
        <f t="shared" si="19"/>
        <v>6.212315176062808</v>
      </c>
      <c r="F307" s="22">
        <f t="shared" si="18"/>
        <v>2.0576204050507183</v>
      </c>
    </row>
    <row r="308" spans="1:6" ht="15">
      <c r="A308" s="2">
        <v>13.123</v>
      </c>
      <c r="B308" s="3">
        <v>3.7</v>
      </c>
      <c r="C308" s="18">
        <f t="shared" si="16"/>
        <v>13.141499999999999</v>
      </c>
      <c r="D308" s="18">
        <f t="shared" si="17"/>
        <v>556.4803783065948</v>
      </c>
      <c r="E308" s="18">
        <f t="shared" si="19"/>
        <v>6.2328913801133154</v>
      </c>
      <c r="F308" s="22">
        <f t="shared" si="18"/>
        <v>2.0589773997344007</v>
      </c>
    </row>
    <row r="309" spans="1:6" ht="15">
      <c r="A309" s="2">
        <v>13.16</v>
      </c>
      <c r="B309" s="3">
        <v>3.7</v>
      </c>
      <c r="C309" s="18">
        <f t="shared" si="16"/>
        <v>13.1785</v>
      </c>
      <c r="D309" s="18">
        <f t="shared" si="17"/>
        <v>556.8468608726749</v>
      </c>
      <c r="E309" s="18">
        <f t="shared" si="19"/>
        <v>6.253481154110659</v>
      </c>
      <c r="F309" s="22">
        <f t="shared" si="18"/>
        <v>2.0603333852288976</v>
      </c>
    </row>
    <row r="310" spans="1:6" ht="15">
      <c r="A310" s="2">
        <v>13.197</v>
      </c>
      <c r="B310" s="3">
        <v>3.7</v>
      </c>
      <c r="C310" s="18">
        <f t="shared" si="16"/>
        <v>13.215499999999999</v>
      </c>
      <c r="D310" s="18">
        <f t="shared" si="17"/>
        <v>557.2130567955155</v>
      </c>
      <c r="E310" s="18">
        <f t="shared" si="19"/>
        <v>6.2740844879629485</v>
      </c>
      <c r="F310" s="22">
        <f t="shared" si="18"/>
        <v>2.061688310143407</v>
      </c>
    </row>
    <row r="311" spans="1:6" ht="15">
      <c r="A311" s="2">
        <v>13.234</v>
      </c>
      <c r="B311" s="3">
        <v>3.7</v>
      </c>
      <c r="C311" s="18">
        <f t="shared" si="16"/>
        <v>13.2525</v>
      </c>
      <c r="D311" s="18">
        <f t="shared" si="17"/>
        <v>557.5789519124385</v>
      </c>
      <c r="E311" s="18">
        <f t="shared" si="19"/>
        <v>6.294701371064383</v>
      </c>
      <c r="F311" s="22">
        <f t="shared" si="18"/>
        <v>2.0630421220760224</v>
      </c>
    </row>
    <row r="312" spans="1:6" ht="15">
      <c r="A312" s="2">
        <v>13.271</v>
      </c>
      <c r="B312" s="3">
        <v>3.7</v>
      </c>
      <c r="C312" s="18">
        <f t="shared" si="16"/>
        <v>13.2895</v>
      </c>
      <c r="D312" s="18">
        <f t="shared" si="17"/>
        <v>557.9445317874928</v>
      </c>
      <c r="E312" s="18">
        <f t="shared" si="19"/>
        <v>6.315331792285143</v>
      </c>
      <c r="F312" s="22">
        <f t="shared" si="18"/>
        <v>2.0643947676137233</v>
      </c>
    </row>
    <row r="313" spans="1:6" ht="15">
      <c r="A313" s="2">
        <v>13.308</v>
      </c>
      <c r="B313" s="3">
        <v>4</v>
      </c>
      <c r="C313" s="18">
        <f t="shared" si="16"/>
        <v>13.328</v>
      </c>
      <c r="D313" s="18">
        <f t="shared" si="17"/>
        <v>558.3245819674604</v>
      </c>
      <c r="E313" s="18">
        <f t="shared" si="19"/>
        <v>6.33597573996128</v>
      </c>
      <c r="F313" s="22">
        <f t="shared" si="18"/>
        <v>2.2332983278698415</v>
      </c>
    </row>
    <row r="314" spans="1:6" ht="15">
      <c r="A314" s="2">
        <v>13.348</v>
      </c>
      <c r="B314" s="3">
        <v>5</v>
      </c>
      <c r="C314" s="18">
        <f t="shared" si="16"/>
        <v>13.373000000000001</v>
      </c>
      <c r="D314" s="18">
        <f t="shared" si="17"/>
        <v>558.768321026555</v>
      </c>
      <c r="E314" s="18">
        <f t="shared" si="19"/>
        <v>6.358308723239978</v>
      </c>
      <c r="F314" s="22">
        <f t="shared" si="18"/>
        <v>2.7938416051327746</v>
      </c>
    </row>
    <row r="315" spans="1:6" ht="15">
      <c r="A315" s="2">
        <v>13.398</v>
      </c>
      <c r="B315" s="3">
        <v>5.5</v>
      </c>
      <c r="C315" s="18">
        <f t="shared" si="16"/>
        <v>13.4255</v>
      </c>
      <c r="D315" s="18">
        <f t="shared" si="17"/>
        <v>559.2853338224927</v>
      </c>
      <c r="E315" s="18">
        <f t="shared" si="19"/>
        <v>6.386247139291306</v>
      </c>
      <c r="F315" s="22">
        <f t="shared" si="18"/>
        <v>3.0760693360237097</v>
      </c>
    </row>
    <row r="316" spans="1:6" ht="15">
      <c r="A316" s="2">
        <v>13.453</v>
      </c>
      <c r="B316" s="3">
        <v>4.5</v>
      </c>
      <c r="C316" s="18">
        <f t="shared" si="16"/>
        <v>13.4755</v>
      </c>
      <c r="D316" s="18">
        <f t="shared" si="17"/>
        <v>559.7770043894543</v>
      </c>
      <c r="E316" s="18">
        <f t="shared" si="19"/>
        <v>6.417007832651542</v>
      </c>
      <c r="F316" s="22">
        <f t="shared" si="18"/>
        <v>2.5189965197525446</v>
      </c>
    </row>
    <row r="317" spans="1:6" ht="15">
      <c r="A317" s="2">
        <v>13.498</v>
      </c>
      <c r="B317" s="3">
        <v>4.5</v>
      </c>
      <c r="C317" s="18">
        <f t="shared" si="16"/>
        <v>13.5205</v>
      </c>
      <c r="D317" s="18">
        <f t="shared" si="17"/>
        <v>560.2188719286431</v>
      </c>
      <c r="E317" s="18">
        <f t="shared" si="19"/>
        <v>6.442197797849068</v>
      </c>
      <c r="F317" s="22">
        <f t="shared" si="18"/>
        <v>2.520984923678894</v>
      </c>
    </row>
    <row r="318" spans="1:6" ht="15">
      <c r="A318" s="2">
        <v>13.543</v>
      </c>
      <c r="B318" s="3">
        <v>4.5</v>
      </c>
      <c r="C318" s="18">
        <f t="shared" si="16"/>
        <v>13.5655</v>
      </c>
      <c r="D318" s="18">
        <f t="shared" si="17"/>
        <v>560.6601064162475</v>
      </c>
      <c r="E318" s="18">
        <f t="shared" si="19"/>
        <v>6.467407647085857</v>
      </c>
      <c r="F318" s="22">
        <f t="shared" si="18"/>
        <v>2.5229704788731135</v>
      </c>
    </row>
    <row r="319" spans="1:6" ht="15">
      <c r="A319" s="2">
        <v>13.588</v>
      </c>
      <c r="B319" s="3">
        <v>5.5</v>
      </c>
      <c r="C319" s="18">
        <f t="shared" si="16"/>
        <v>13.615499999999999</v>
      </c>
      <c r="D319" s="18">
        <f t="shared" si="17"/>
        <v>561.1495878891119</v>
      </c>
      <c r="E319" s="18">
        <f t="shared" si="19"/>
        <v>6.4926373518745875</v>
      </c>
      <c r="F319" s="22">
        <f t="shared" si="18"/>
        <v>3.0863227333901153</v>
      </c>
    </row>
    <row r="320" spans="1:6" ht="15">
      <c r="A320" s="2">
        <v>13.643</v>
      </c>
      <c r="B320" s="3">
        <v>5.5</v>
      </c>
      <c r="C320" s="18">
        <f t="shared" si="16"/>
        <v>13.6705</v>
      </c>
      <c r="D320" s="18">
        <f t="shared" si="17"/>
        <v>561.687021621586</v>
      </c>
      <c r="E320" s="18">
        <f t="shared" si="19"/>
        <v>6.523500579208489</v>
      </c>
      <c r="F320" s="22">
        <f t="shared" si="18"/>
        <v>3.089278618918723</v>
      </c>
    </row>
    <row r="321" spans="1:6" ht="15">
      <c r="A321" s="2">
        <v>13.698</v>
      </c>
      <c r="B321" s="3">
        <v>4</v>
      </c>
      <c r="C321" s="18">
        <f t="shared" si="16"/>
        <v>13.718</v>
      </c>
      <c r="D321" s="18">
        <f t="shared" si="17"/>
        <v>562.1502866931764</v>
      </c>
      <c r="E321" s="18">
        <f t="shared" si="19"/>
        <v>6.554393365397676</v>
      </c>
      <c r="F321" s="22">
        <f t="shared" si="18"/>
        <v>2.248601146772706</v>
      </c>
    </row>
    <row r="322" spans="1:6" ht="15">
      <c r="A322" s="2">
        <v>13.738</v>
      </c>
      <c r="B322" s="3">
        <v>4</v>
      </c>
      <c r="C322" s="18">
        <f t="shared" si="16"/>
        <v>13.758</v>
      </c>
      <c r="D322" s="18">
        <f t="shared" si="17"/>
        <v>562.5397412066177</v>
      </c>
      <c r="E322" s="18">
        <f t="shared" si="19"/>
        <v>6.576879376865403</v>
      </c>
      <c r="F322" s="22">
        <f t="shared" si="18"/>
        <v>2.2501589648264706</v>
      </c>
    </row>
    <row r="323" spans="1:6" ht="15">
      <c r="A323" s="2">
        <v>13.778</v>
      </c>
      <c r="B323" s="3">
        <v>4</v>
      </c>
      <c r="C323" s="18">
        <f t="shared" si="16"/>
        <v>13.798</v>
      </c>
      <c r="D323" s="18">
        <f t="shared" si="17"/>
        <v>562.9285647864765</v>
      </c>
      <c r="E323" s="18">
        <f t="shared" si="19"/>
        <v>6.599380966513667</v>
      </c>
      <c r="F323" s="22">
        <f t="shared" si="18"/>
        <v>2.251714259145906</v>
      </c>
    </row>
    <row r="324" spans="1:6" ht="15">
      <c r="A324" s="2">
        <v>13.818</v>
      </c>
      <c r="B324" s="3">
        <v>4</v>
      </c>
      <c r="C324" s="18">
        <f t="shared" si="16"/>
        <v>13.838</v>
      </c>
      <c r="D324" s="18">
        <f t="shared" si="17"/>
        <v>563.3167341164076</v>
      </c>
      <c r="E324" s="18">
        <f t="shared" si="19"/>
        <v>6.6218981091051266</v>
      </c>
      <c r="F324" s="22">
        <f t="shared" si="18"/>
        <v>2.2532669364656304</v>
      </c>
    </row>
    <row r="325" spans="1:6" ht="15">
      <c r="A325" s="2">
        <v>13.858</v>
      </c>
      <c r="B325" s="3">
        <v>4</v>
      </c>
      <c r="C325" s="18">
        <f t="shared" si="16"/>
        <v>13.878</v>
      </c>
      <c r="D325" s="18">
        <f t="shared" si="17"/>
        <v>563.7042255067907</v>
      </c>
      <c r="E325" s="18">
        <f t="shared" si="19"/>
        <v>6.644430778469783</v>
      </c>
      <c r="F325" s="22">
        <f t="shared" si="18"/>
        <v>2.254816902027163</v>
      </c>
    </row>
    <row r="326" spans="1:6" ht="15">
      <c r="A326" s="2">
        <v>13.898</v>
      </c>
      <c r="B326" s="3">
        <v>4</v>
      </c>
      <c r="C326" s="18">
        <f t="shared" si="16"/>
        <v>13.918</v>
      </c>
      <c r="D326" s="18">
        <f t="shared" si="17"/>
        <v>564.0910148947303</v>
      </c>
      <c r="E326" s="18">
        <f t="shared" si="19"/>
        <v>6.666978947490055</v>
      </c>
      <c r="F326" s="22">
        <f t="shared" si="18"/>
        <v>2.256364059578921</v>
      </c>
    </row>
    <row r="327" spans="1:6" ht="15">
      <c r="A327" s="2">
        <v>13.938</v>
      </c>
      <c r="B327" s="3">
        <v>4</v>
      </c>
      <c r="C327" s="18">
        <f aca="true" t="shared" si="20" ref="C327:C390">A327+(B327/200)</f>
        <v>13.958</v>
      </c>
      <c r="D327" s="18">
        <f aca="true" t="shared" si="21" ref="D327:D390">330.5628+(44.235443*C327)+(-4.610924)*(C327^2)+(0.27411)*(C327^3)+(-0.00607544)*C327^4</f>
        <v>564.4770778440565</v>
      </c>
      <c r="E327" s="18">
        <f t="shared" si="19"/>
        <v>6.689542588085844</v>
      </c>
      <c r="F327" s="22">
        <f aca="true" t="shared" si="22" ref="F327:F390">B327*(D327/1000)</f>
        <v>2.2579083113762257</v>
      </c>
    </row>
    <row r="328" spans="1:6" ht="15">
      <c r="A328" s="2">
        <v>13.978</v>
      </c>
      <c r="B328" s="3">
        <v>4</v>
      </c>
      <c r="C328" s="18">
        <f t="shared" si="20"/>
        <v>13.998</v>
      </c>
      <c r="D328" s="18">
        <f t="shared" si="21"/>
        <v>564.8623895453231</v>
      </c>
      <c r="E328" s="18">
        <f aca="true" t="shared" si="23" ref="E328:E391">E327+(F327/100)</f>
        <v>6.712121671199607</v>
      </c>
      <c r="F328" s="22">
        <f t="shared" si="22"/>
        <v>2.2594495581812923</v>
      </c>
    </row>
    <row r="329" spans="1:6" ht="15">
      <c r="A329" s="2">
        <v>14.018</v>
      </c>
      <c r="B329" s="3">
        <v>4</v>
      </c>
      <c r="C329" s="18">
        <f t="shared" si="20"/>
        <v>14.038</v>
      </c>
      <c r="D329" s="18">
        <f t="shared" si="21"/>
        <v>565.2469248158101</v>
      </c>
      <c r="E329" s="18">
        <f t="shared" si="23"/>
        <v>6.7347161667814195</v>
      </c>
      <c r="F329" s="22">
        <f t="shared" si="22"/>
        <v>2.2609876992632403</v>
      </c>
    </row>
    <row r="330" spans="1:6" ht="15">
      <c r="A330" s="2">
        <v>14.058</v>
      </c>
      <c r="B330" s="3">
        <v>4</v>
      </c>
      <c r="C330" s="18">
        <f t="shared" si="20"/>
        <v>14.078</v>
      </c>
      <c r="D330" s="18">
        <f t="shared" si="21"/>
        <v>565.6306580995217</v>
      </c>
      <c r="E330" s="18">
        <f t="shared" si="23"/>
        <v>6.757326043774052</v>
      </c>
      <c r="F330" s="22">
        <f t="shared" si="22"/>
        <v>2.262522632398087</v>
      </c>
    </row>
    <row r="331" spans="1:6" ht="15">
      <c r="A331" s="2">
        <v>14.098</v>
      </c>
      <c r="B331" s="3">
        <v>4</v>
      </c>
      <c r="C331" s="18">
        <f t="shared" si="20"/>
        <v>14.118</v>
      </c>
      <c r="D331" s="18">
        <f t="shared" si="21"/>
        <v>566.0135634671875</v>
      </c>
      <c r="E331" s="18">
        <f t="shared" si="23"/>
        <v>6.7799512700980324</v>
      </c>
      <c r="F331" s="22">
        <f t="shared" si="22"/>
        <v>2.2640542538687503</v>
      </c>
    </row>
    <row r="332" spans="1:6" ht="15">
      <c r="A332" s="2">
        <v>14.138</v>
      </c>
      <c r="B332" s="3">
        <v>4</v>
      </c>
      <c r="C332" s="18">
        <f t="shared" si="20"/>
        <v>14.158</v>
      </c>
      <c r="D332" s="18">
        <f t="shared" si="21"/>
        <v>566.3956146162619</v>
      </c>
      <c r="E332" s="18">
        <f t="shared" si="23"/>
        <v>6.80259181263672</v>
      </c>
      <c r="F332" s="22">
        <f t="shared" si="22"/>
        <v>2.265582458465048</v>
      </c>
    </row>
    <row r="333" spans="1:6" ht="15">
      <c r="A333" s="2">
        <v>14.178</v>
      </c>
      <c r="B333" s="3">
        <v>4</v>
      </c>
      <c r="C333" s="18">
        <f t="shared" si="20"/>
        <v>14.198</v>
      </c>
      <c r="D333" s="18">
        <f t="shared" si="21"/>
        <v>566.7767848709243</v>
      </c>
      <c r="E333" s="18">
        <f t="shared" si="23"/>
        <v>6.825247637221371</v>
      </c>
      <c r="F333" s="22">
        <f t="shared" si="22"/>
        <v>2.2671071394836972</v>
      </c>
    </row>
    <row r="334" spans="1:6" ht="15">
      <c r="A334" s="2">
        <v>14.218</v>
      </c>
      <c r="B334" s="3">
        <v>4</v>
      </c>
      <c r="C334" s="18">
        <f t="shared" si="20"/>
        <v>14.238</v>
      </c>
      <c r="D334" s="18">
        <f t="shared" si="21"/>
        <v>567.1570471820788</v>
      </c>
      <c r="E334" s="18">
        <f t="shared" si="23"/>
        <v>6.847918708616207</v>
      </c>
      <c r="F334" s="22">
        <f t="shared" si="22"/>
        <v>2.2686281887283153</v>
      </c>
    </row>
    <row r="335" spans="1:6" ht="15">
      <c r="A335" s="2">
        <v>14.258</v>
      </c>
      <c r="B335" s="3">
        <v>4</v>
      </c>
      <c r="C335" s="18">
        <f t="shared" si="20"/>
        <v>14.277999999999999</v>
      </c>
      <c r="D335" s="18">
        <f t="shared" si="21"/>
        <v>567.5363741273549</v>
      </c>
      <c r="E335" s="18">
        <f t="shared" si="23"/>
        <v>6.870604990503491</v>
      </c>
      <c r="F335" s="22">
        <f t="shared" si="22"/>
        <v>2.2701454965094197</v>
      </c>
    </row>
    <row r="336" spans="1:6" ht="15">
      <c r="A336" s="2">
        <v>14.298</v>
      </c>
      <c r="B336" s="3">
        <v>4</v>
      </c>
      <c r="C336" s="18">
        <f t="shared" si="20"/>
        <v>14.318</v>
      </c>
      <c r="D336" s="18">
        <f t="shared" si="21"/>
        <v>567.9147379111068</v>
      </c>
      <c r="E336" s="18">
        <f t="shared" si="23"/>
        <v>6.8933064454685855</v>
      </c>
      <c r="F336" s="22">
        <f t="shared" si="22"/>
        <v>2.271658951644427</v>
      </c>
    </row>
    <row r="337" spans="1:6" ht="15">
      <c r="A337" s="2">
        <v>14.338</v>
      </c>
      <c r="B337" s="3">
        <v>4</v>
      </c>
      <c r="C337" s="18">
        <f t="shared" si="20"/>
        <v>14.357999999999999</v>
      </c>
      <c r="D337" s="18">
        <f t="shared" si="21"/>
        <v>568.2921103644142</v>
      </c>
      <c r="E337" s="18">
        <f t="shared" si="23"/>
        <v>6.91602303498503</v>
      </c>
      <c r="F337" s="22">
        <f t="shared" si="22"/>
        <v>2.2731684414576567</v>
      </c>
    </row>
    <row r="338" spans="1:6" ht="15">
      <c r="A338" s="2">
        <v>14.378</v>
      </c>
      <c r="B338" s="3">
        <v>4</v>
      </c>
      <c r="C338" s="18">
        <f t="shared" si="20"/>
        <v>14.398</v>
      </c>
      <c r="D338" s="18">
        <f t="shared" si="21"/>
        <v>568.6684629450806</v>
      </c>
      <c r="E338" s="18">
        <f t="shared" si="23"/>
        <v>6.938754719399607</v>
      </c>
      <c r="F338" s="22">
        <f t="shared" si="22"/>
        <v>2.274673851780322</v>
      </c>
    </row>
    <row r="339" spans="1:6" ht="15">
      <c r="A339" s="2">
        <v>14.418</v>
      </c>
      <c r="B339" s="3">
        <v>5.5</v>
      </c>
      <c r="C339" s="18">
        <f t="shared" si="20"/>
        <v>14.4455</v>
      </c>
      <c r="D339" s="18">
        <f t="shared" si="21"/>
        <v>569.1140170677152</v>
      </c>
      <c r="E339" s="18">
        <f t="shared" si="23"/>
        <v>6.96150145791741</v>
      </c>
      <c r="F339" s="22">
        <f t="shared" si="22"/>
        <v>3.1301270938724333</v>
      </c>
    </row>
    <row r="340" spans="1:6" ht="15">
      <c r="A340" s="2">
        <v>14.473</v>
      </c>
      <c r="B340" s="3">
        <v>5</v>
      </c>
      <c r="C340" s="18">
        <f t="shared" si="20"/>
        <v>14.498000000000001</v>
      </c>
      <c r="D340" s="18">
        <f t="shared" si="21"/>
        <v>569.60469177756</v>
      </c>
      <c r="E340" s="18">
        <f t="shared" si="23"/>
        <v>6.992802728856134</v>
      </c>
      <c r="F340" s="22">
        <f t="shared" si="22"/>
        <v>2.8480234588878</v>
      </c>
    </row>
    <row r="341" spans="1:6" ht="15">
      <c r="A341" s="2">
        <v>14.523</v>
      </c>
      <c r="B341" s="3">
        <v>4.1</v>
      </c>
      <c r="C341" s="18">
        <f t="shared" si="20"/>
        <v>14.5435</v>
      </c>
      <c r="D341" s="18">
        <f t="shared" si="21"/>
        <v>570.0283811854181</v>
      </c>
      <c r="E341" s="18">
        <f t="shared" si="23"/>
        <v>7.021282963445012</v>
      </c>
      <c r="F341" s="22">
        <f t="shared" si="22"/>
        <v>2.337116362860214</v>
      </c>
    </row>
    <row r="342" spans="1:6" ht="15">
      <c r="A342" s="2">
        <v>14.564</v>
      </c>
      <c r="B342" s="3">
        <v>4.1</v>
      </c>
      <c r="C342" s="18">
        <f t="shared" si="20"/>
        <v>14.5845</v>
      </c>
      <c r="D342" s="18">
        <f t="shared" si="21"/>
        <v>570.4088860944903</v>
      </c>
      <c r="E342" s="18">
        <f t="shared" si="23"/>
        <v>7.044654127073614</v>
      </c>
      <c r="F342" s="22">
        <f t="shared" si="22"/>
        <v>2.33867643298741</v>
      </c>
    </row>
    <row r="343" spans="1:6" ht="15">
      <c r="A343" s="2">
        <v>14.605</v>
      </c>
      <c r="B343" s="3">
        <v>4.1</v>
      </c>
      <c r="C343" s="18">
        <f t="shared" si="20"/>
        <v>14.6255</v>
      </c>
      <c r="D343" s="18">
        <f t="shared" si="21"/>
        <v>570.7881422983877</v>
      </c>
      <c r="E343" s="18">
        <f t="shared" si="23"/>
        <v>7.068040891403489</v>
      </c>
      <c r="F343" s="22">
        <f t="shared" si="22"/>
        <v>2.340231383423389</v>
      </c>
    </row>
    <row r="344" spans="1:6" ht="15">
      <c r="A344" s="2">
        <v>14.646</v>
      </c>
      <c r="B344" s="3">
        <v>4.1</v>
      </c>
      <c r="C344" s="18">
        <f t="shared" si="20"/>
        <v>14.666500000000001</v>
      </c>
      <c r="D344" s="18">
        <f t="shared" si="21"/>
        <v>571.1661163770949</v>
      </c>
      <c r="E344" s="18">
        <f t="shared" si="23"/>
        <v>7.091443205237723</v>
      </c>
      <c r="F344" s="22">
        <f t="shared" si="22"/>
        <v>2.3417810771460887</v>
      </c>
    </row>
    <row r="345" spans="1:6" ht="15">
      <c r="A345" s="2">
        <v>14.687</v>
      </c>
      <c r="B345" s="3">
        <v>4.1</v>
      </c>
      <c r="C345" s="18">
        <f t="shared" si="20"/>
        <v>14.7075</v>
      </c>
      <c r="D345" s="18">
        <f t="shared" si="21"/>
        <v>571.5427744985709</v>
      </c>
      <c r="E345" s="18">
        <f t="shared" si="23"/>
        <v>7.114861016009184</v>
      </c>
      <c r="F345" s="22">
        <f t="shared" si="22"/>
        <v>2.3433253754441408</v>
      </c>
    </row>
    <row r="346" spans="1:6" ht="15">
      <c r="A346" s="2">
        <v>14.728</v>
      </c>
      <c r="B346" s="3">
        <v>4.1</v>
      </c>
      <c r="C346" s="18">
        <f t="shared" si="20"/>
        <v>14.7485</v>
      </c>
      <c r="D346" s="18">
        <f t="shared" si="21"/>
        <v>571.9180824187481</v>
      </c>
      <c r="E346" s="18">
        <f t="shared" si="23"/>
        <v>7.138294269763625</v>
      </c>
      <c r="F346" s="22">
        <f t="shared" si="22"/>
        <v>2.344864137916867</v>
      </c>
    </row>
    <row r="347" spans="1:6" ht="15">
      <c r="A347" s="2">
        <v>14.769</v>
      </c>
      <c r="B347" s="3">
        <v>4.1</v>
      </c>
      <c r="C347" s="18">
        <f t="shared" si="20"/>
        <v>14.7895</v>
      </c>
      <c r="D347" s="18">
        <f t="shared" si="21"/>
        <v>572.2920054815344</v>
      </c>
      <c r="E347" s="18">
        <f t="shared" si="23"/>
        <v>7.1617429111427935</v>
      </c>
      <c r="F347" s="22">
        <f t="shared" si="22"/>
        <v>2.3463972224742906</v>
      </c>
    </row>
    <row r="348" spans="1:6" ht="15">
      <c r="A348" s="2">
        <v>14.81</v>
      </c>
      <c r="B348" s="3">
        <v>4.1</v>
      </c>
      <c r="C348" s="18">
        <f t="shared" si="20"/>
        <v>14.8305</v>
      </c>
      <c r="D348" s="18">
        <f t="shared" si="21"/>
        <v>572.6645086188107</v>
      </c>
      <c r="E348" s="18">
        <f t="shared" si="23"/>
        <v>7.185206883367536</v>
      </c>
      <c r="F348" s="22">
        <f t="shared" si="22"/>
        <v>2.3479244853371237</v>
      </c>
    </row>
    <row r="349" spans="1:6" ht="15">
      <c r="A349" s="2">
        <v>14.851</v>
      </c>
      <c r="B349" s="3">
        <v>4.1</v>
      </c>
      <c r="C349" s="18">
        <f t="shared" si="20"/>
        <v>14.871500000000001</v>
      </c>
      <c r="D349" s="18">
        <f t="shared" si="21"/>
        <v>573.0355563504328</v>
      </c>
      <c r="E349" s="18">
        <f t="shared" si="23"/>
        <v>7.208686128220908</v>
      </c>
      <c r="F349" s="22">
        <f t="shared" si="22"/>
        <v>2.349445781036774</v>
      </c>
    </row>
    <row r="350" spans="1:6" ht="15">
      <c r="A350" s="2">
        <v>14.892</v>
      </c>
      <c r="B350" s="3">
        <v>4.1</v>
      </c>
      <c r="C350" s="18">
        <f t="shared" si="20"/>
        <v>14.9125</v>
      </c>
      <c r="D350" s="18">
        <f t="shared" si="21"/>
        <v>573.4051127842306</v>
      </c>
      <c r="E350" s="18">
        <f t="shared" si="23"/>
        <v>7.232180586031276</v>
      </c>
      <c r="F350" s="22">
        <f t="shared" si="22"/>
        <v>2.350960962415345</v>
      </c>
    </row>
    <row r="351" spans="1:6" ht="15">
      <c r="A351" s="2">
        <v>14.933</v>
      </c>
      <c r="B351" s="3">
        <v>4.1</v>
      </c>
      <c r="C351" s="18">
        <f t="shared" si="20"/>
        <v>14.9535</v>
      </c>
      <c r="D351" s="18">
        <f t="shared" si="21"/>
        <v>573.773141616008</v>
      </c>
      <c r="E351" s="18">
        <f t="shared" si="23"/>
        <v>7.255690195655429</v>
      </c>
      <c r="F351" s="22">
        <f t="shared" si="22"/>
        <v>2.3524698806256326</v>
      </c>
    </row>
    <row r="352" spans="1:6" ht="15">
      <c r="A352" s="2">
        <v>14.974</v>
      </c>
      <c r="B352" s="3">
        <v>4.1</v>
      </c>
      <c r="C352" s="18">
        <f t="shared" si="20"/>
        <v>14.9945</v>
      </c>
      <c r="D352" s="18">
        <f t="shared" si="21"/>
        <v>574.1396061295432</v>
      </c>
      <c r="E352" s="18">
        <f t="shared" si="23"/>
        <v>7.279214894461686</v>
      </c>
      <c r="F352" s="22">
        <f t="shared" si="22"/>
        <v>2.3539723851311267</v>
      </c>
    </row>
    <row r="353" spans="1:6" ht="15">
      <c r="A353" s="2">
        <v>15.015</v>
      </c>
      <c r="B353" s="3">
        <v>4.1</v>
      </c>
      <c r="C353" s="18">
        <f t="shared" si="20"/>
        <v>15.0355</v>
      </c>
      <c r="D353" s="18">
        <f t="shared" si="21"/>
        <v>574.5044691965884</v>
      </c>
      <c r="E353" s="18">
        <f t="shared" si="23"/>
        <v>7.3027546183129965</v>
      </c>
      <c r="F353" s="22">
        <f t="shared" si="22"/>
        <v>2.3554683237060123</v>
      </c>
    </row>
    <row r="354" spans="1:6" ht="15">
      <c r="A354" s="2">
        <v>15.056</v>
      </c>
      <c r="B354" s="3">
        <v>4.1</v>
      </c>
      <c r="C354" s="18">
        <f t="shared" si="20"/>
        <v>15.0765</v>
      </c>
      <c r="D354" s="18">
        <f t="shared" si="21"/>
        <v>574.8676932768703</v>
      </c>
      <c r="E354" s="18">
        <f t="shared" si="23"/>
        <v>7.326309301550057</v>
      </c>
      <c r="F354" s="22">
        <f t="shared" si="22"/>
        <v>2.3569575424351683</v>
      </c>
    </row>
    <row r="355" spans="1:6" ht="15">
      <c r="A355" s="2">
        <v>15.097</v>
      </c>
      <c r="B355" s="3">
        <v>4.3</v>
      </c>
      <c r="C355" s="18">
        <f t="shared" si="20"/>
        <v>15.1185</v>
      </c>
      <c r="D355" s="18">
        <f t="shared" si="21"/>
        <v>575.2380373692167</v>
      </c>
      <c r="E355" s="18">
        <f t="shared" si="23"/>
        <v>7.349878876974409</v>
      </c>
      <c r="F355" s="22">
        <f t="shared" si="22"/>
        <v>2.473523560687632</v>
      </c>
    </row>
    <row r="356" spans="1:6" ht="15">
      <c r="A356" s="2">
        <v>15.14</v>
      </c>
      <c r="B356" s="3">
        <v>5</v>
      </c>
      <c r="C356" s="18">
        <f t="shared" si="20"/>
        <v>15.165000000000001</v>
      </c>
      <c r="D356" s="18">
        <f t="shared" si="21"/>
        <v>575.6459586850594</v>
      </c>
      <c r="E356" s="18">
        <f t="shared" si="23"/>
        <v>7.374614112581285</v>
      </c>
      <c r="F356" s="22">
        <f t="shared" si="22"/>
        <v>2.878229793425297</v>
      </c>
    </row>
    <row r="357" spans="1:6" ht="15">
      <c r="A357" s="2">
        <v>15.19</v>
      </c>
      <c r="B357" s="3">
        <v>5</v>
      </c>
      <c r="C357" s="18">
        <f t="shared" si="20"/>
        <v>15.215</v>
      </c>
      <c r="D357" s="18">
        <f t="shared" si="21"/>
        <v>576.0820558841606</v>
      </c>
      <c r="E357" s="18">
        <f t="shared" si="23"/>
        <v>7.403396410515538</v>
      </c>
      <c r="F357" s="22">
        <f t="shared" si="22"/>
        <v>2.8804102794208033</v>
      </c>
    </row>
    <row r="358" spans="1:6" ht="15">
      <c r="A358" s="2">
        <v>15.24</v>
      </c>
      <c r="B358" s="3">
        <v>4.1</v>
      </c>
      <c r="C358" s="18">
        <f t="shared" si="20"/>
        <v>15.2605</v>
      </c>
      <c r="D358" s="18">
        <f t="shared" si="21"/>
        <v>576.4765691755704</v>
      </c>
      <c r="E358" s="18">
        <f t="shared" si="23"/>
        <v>7.432200513309746</v>
      </c>
      <c r="F358" s="22">
        <f t="shared" si="22"/>
        <v>2.3635539336198383</v>
      </c>
    </row>
    <row r="359" spans="1:6" ht="15">
      <c r="A359" s="2">
        <v>15.281</v>
      </c>
      <c r="B359" s="3">
        <v>4.2</v>
      </c>
      <c r="C359" s="18">
        <f t="shared" si="20"/>
        <v>15.302000000000001</v>
      </c>
      <c r="D359" s="18">
        <f t="shared" si="21"/>
        <v>576.8344121227094</v>
      </c>
      <c r="E359" s="18">
        <f t="shared" si="23"/>
        <v>7.455836052645944</v>
      </c>
      <c r="F359" s="22">
        <f t="shared" si="22"/>
        <v>2.4227045309153796</v>
      </c>
    </row>
    <row r="360" spans="1:6" ht="15">
      <c r="A360" s="2">
        <v>15.323</v>
      </c>
      <c r="B360" s="3">
        <v>4.2</v>
      </c>
      <c r="C360" s="18">
        <f t="shared" si="20"/>
        <v>15.344000000000001</v>
      </c>
      <c r="D360" s="18">
        <f t="shared" si="21"/>
        <v>577.1945915710835</v>
      </c>
      <c r="E360" s="18">
        <f t="shared" si="23"/>
        <v>7.480063097955098</v>
      </c>
      <c r="F360" s="22">
        <f t="shared" si="22"/>
        <v>2.4242172845985506</v>
      </c>
    </row>
    <row r="361" spans="1:6" ht="15">
      <c r="A361" s="2">
        <v>15.365</v>
      </c>
      <c r="B361" s="3">
        <v>4.2</v>
      </c>
      <c r="C361" s="18">
        <f t="shared" si="20"/>
        <v>15.386000000000001</v>
      </c>
      <c r="D361" s="18">
        <f t="shared" si="21"/>
        <v>577.552740824444</v>
      </c>
      <c r="E361" s="18">
        <f t="shared" si="23"/>
        <v>7.504305270801083</v>
      </c>
      <c r="F361" s="22">
        <f t="shared" si="22"/>
        <v>2.425721511462665</v>
      </c>
    </row>
    <row r="362" spans="1:6" ht="15">
      <c r="A362" s="2">
        <v>15.407</v>
      </c>
      <c r="B362" s="3">
        <v>5.1</v>
      </c>
      <c r="C362" s="18">
        <f t="shared" si="20"/>
        <v>15.4325</v>
      </c>
      <c r="D362" s="18">
        <f t="shared" si="21"/>
        <v>577.9468417472926</v>
      </c>
      <c r="E362" s="18">
        <f t="shared" si="23"/>
        <v>7.52856248591571</v>
      </c>
      <c r="F362" s="22">
        <f t="shared" si="22"/>
        <v>2.9475288929111922</v>
      </c>
    </row>
    <row r="363" spans="1:6" ht="15">
      <c r="A363" s="2">
        <v>15.458</v>
      </c>
      <c r="B363" s="3">
        <v>5.5</v>
      </c>
      <c r="C363" s="18">
        <f t="shared" si="20"/>
        <v>15.4855</v>
      </c>
      <c r="D363" s="18">
        <f t="shared" si="21"/>
        <v>578.3928541128622</v>
      </c>
      <c r="E363" s="18">
        <f t="shared" si="23"/>
        <v>7.558037774844823</v>
      </c>
      <c r="F363" s="22">
        <f t="shared" si="22"/>
        <v>3.1811606976207423</v>
      </c>
    </row>
    <row r="364" spans="1:6" ht="15">
      <c r="A364" s="2">
        <v>15.513</v>
      </c>
      <c r="B364" s="3">
        <v>4.3</v>
      </c>
      <c r="C364" s="18">
        <f t="shared" si="20"/>
        <v>15.5345</v>
      </c>
      <c r="D364" s="18">
        <f t="shared" si="21"/>
        <v>578.8021178594255</v>
      </c>
      <c r="E364" s="18">
        <f t="shared" si="23"/>
        <v>7.58984938182103</v>
      </c>
      <c r="F364" s="22">
        <f t="shared" si="22"/>
        <v>2.4888491067955294</v>
      </c>
    </row>
    <row r="365" spans="1:6" ht="15">
      <c r="A365" s="2">
        <v>15.556</v>
      </c>
      <c r="B365" s="3">
        <v>4.3</v>
      </c>
      <c r="C365" s="18">
        <f t="shared" si="20"/>
        <v>15.577499999999999</v>
      </c>
      <c r="D365" s="18">
        <f t="shared" si="21"/>
        <v>579.1587650827787</v>
      </c>
      <c r="E365" s="18">
        <f t="shared" si="23"/>
        <v>7.614737872888985</v>
      </c>
      <c r="F365" s="22">
        <f t="shared" si="22"/>
        <v>2.4903826898559487</v>
      </c>
    </row>
    <row r="366" spans="1:6" ht="15">
      <c r="A366" s="2">
        <v>15.599</v>
      </c>
      <c r="B366" s="3">
        <v>4.3</v>
      </c>
      <c r="C366" s="18">
        <f t="shared" si="20"/>
        <v>15.6205</v>
      </c>
      <c r="D366" s="18">
        <f t="shared" si="21"/>
        <v>579.5130210579272</v>
      </c>
      <c r="E366" s="18">
        <f t="shared" si="23"/>
        <v>7.6396416997875445</v>
      </c>
      <c r="F366" s="22">
        <f t="shared" si="22"/>
        <v>2.4919059905490863</v>
      </c>
    </row>
    <row r="367" spans="1:6" ht="15">
      <c r="A367" s="2">
        <v>15.642</v>
      </c>
      <c r="B367" s="3">
        <v>4.3</v>
      </c>
      <c r="C367" s="18">
        <f t="shared" si="20"/>
        <v>15.663499999999999</v>
      </c>
      <c r="D367" s="18">
        <f t="shared" si="21"/>
        <v>579.8648357082682</v>
      </c>
      <c r="E367" s="18">
        <f t="shared" si="23"/>
        <v>7.664560759693035</v>
      </c>
      <c r="F367" s="22">
        <f t="shared" si="22"/>
        <v>2.493418793545553</v>
      </c>
    </row>
    <row r="368" spans="1:6" ht="15">
      <c r="A368" s="2">
        <v>15.685</v>
      </c>
      <c r="B368" s="3">
        <v>4.3</v>
      </c>
      <c r="C368" s="18">
        <f t="shared" si="20"/>
        <v>15.7065</v>
      </c>
      <c r="D368" s="18">
        <f t="shared" si="21"/>
        <v>580.2141584587005</v>
      </c>
      <c r="E368" s="18">
        <f t="shared" si="23"/>
        <v>7.689494947628491</v>
      </c>
      <c r="F368" s="22">
        <f t="shared" si="22"/>
        <v>2.494920881372412</v>
      </c>
    </row>
    <row r="369" spans="1:6" ht="15">
      <c r="A369" s="2">
        <v>15.728</v>
      </c>
      <c r="B369" s="3">
        <v>4.3</v>
      </c>
      <c r="C369" s="18">
        <f t="shared" si="20"/>
        <v>15.7495</v>
      </c>
      <c r="D369" s="18">
        <f t="shared" si="21"/>
        <v>580.5609382356267</v>
      </c>
      <c r="E369" s="18">
        <f t="shared" si="23"/>
        <v>7.714444156442215</v>
      </c>
      <c r="F369" s="22">
        <f t="shared" si="22"/>
        <v>2.496412034413195</v>
      </c>
    </row>
    <row r="370" spans="1:6" ht="15">
      <c r="A370" s="2">
        <v>15.771</v>
      </c>
      <c r="B370" s="3">
        <v>4.3</v>
      </c>
      <c r="C370" s="18">
        <f t="shared" si="20"/>
        <v>15.7925</v>
      </c>
      <c r="D370" s="18">
        <f t="shared" si="21"/>
        <v>580.9051234669498</v>
      </c>
      <c r="E370" s="18">
        <f t="shared" si="23"/>
        <v>7.739408276786347</v>
      </c>
      <c r="F370" s="22">
        <f t="shared" si="22"/>
        <v>2.497892030907884</v>
      </c>
    </row>
    <row r="371" spans="1:6" ht="15">
      <c r="A371" s="2">
        <v>15.814</v>
      </c>
      <c r="B371" s="3">
        <v>4.3</v>
      </c>
      <c r="C371" s="18">
        <f t="shared" si="20"/>
        <v>15.8355</v>
      </c>
      <c r="D371" s="18">
        <f t="shared" si="21"/>
        <v>581.2466620820794</v>
      </c>
      <c r="E371" s="18">
        <f t="shared" si="23"/>
        <v>7.7643871970954255</v>
      </c>
      <c r="F371" s="22">
        <f t="shared" si="22"/>
        <v>2.4993606469529412</v>
      </c>
    </row>
    <row r="372" spans="1:6" ht="15">
      <c r="A372" s="2">
        <v>15.857</v>
      </c>
      <c r="B372" s="3">
        <v>4.3</v>
      </c>
      <c r="C372" s="18">
        <f t="shared" si="20"/>
        <v>15.878499999999999</v>
      </c>
      <c r="D372" s="18">
        <f t="shared" si="21"/>
        <v>581.5855015119239</v>
      </c>
      <c r="E372" s="18">
        <f t="shared" si="23"/>
        <v>7.7893808035649545</v>
      </c>
      <c r="F372" s="22">
        <f t="shared" si="22"/>
        <v>2.5008176565012725</v>
      </c>
    </row>
    <row r="373" spans="1:6" ht="15">
      <c r="A373" s="2">
        <v>15.9</v>
      </c>
      <c r="B373" s="3">
        <v>4.3</v>
      </c>
      <c r="C373" s="18">
        <f t="shared" si="20"/>
        <v>15.9215</v>
      </c>
      <c r="D373" s="18">
        <f t="shared" si="21"/>
        <v>581.9215886888969</v>
      </c>
      <c r="E373" s="18">
        <f t="shared" si="23"/>
        <v>7.8143889801299675</v>
      </c>
      <c r="F373" s="22">
        <f t="shared" si="22"/>
        <v>2.5022628313622564</v>
      </c>
    </row>
    <row r="374" spans="1:6" ht="15">
      <c r="A374" s="2">
        <v>15.943</v>
      </c>
      <c r="B374" s="3">
        <v>4.3</v>
      </c>
      <c r="C374" s="18">
        <f t="shared" si="20"/>
        <v>15.9645</v>
      </c>
      <c r="D374" s="18">
        <f t="shared" si="21"/>
        <v>582.254870046914</v>
      </c>
      <c r="E374" s="18">
        <f t="shared" si="23"/>
        <v>7.83941160844359</v>
      </c>
      <c r="F374" s="22">
        <f t="shared" si="22"/>
        <v>2.5036959412017303</v>
      </c>
    </row>
    <row r="375" spans="1:6" ht="15">
      <c r="A375" s="2">
        <v>15.986</v>
      </c>
      <c r="B375" s="3">
        <v>4.3</v>
      </c>
      <c r="C375" s="18">
        <f t="shared" si="20"/>
        <v>16.0075</v>
      </c>
      <c r="D375" s="18">
        <f t="shared" si="21"/>
        <v>582.585291521393</v>
      </c>
      <c r="E375" s="18">
        <f t="shared" si="23"/>
        <v>7.864448567855607</v>
      </c>
      <c r="F375" s="22">
        <f t="shared" si="22"/>
        <v>2.5051167535419894</v>
      </c>
    </row>
    <row r="376" spans="1:6" ht="15">
      <c r="A376" s="2">
        <v>16.029</v>
      </c>
      <c r="B376" s="3">
        <v>4.3</v>
      </c>
      <c r="C376" s="18">
        <f t="shared" si="20"/>
        <v>16.0505</v>
      </c>
      <c r="D376" s="18">
        <f t="shared" si="21"/>
        <v>582.9127985492555</v>
      </c>
      <c r="E376" s="18">
        <f t="shared" si="23"/>
        <v>7.889499735391027</v>
      </c>
      <c r="F376" s="22">
        <f t="shared" si="22"/>
        <v>2.5065250337617986</v>
      </c>
    </row>
    <row r="377" spans="1:6" ht="15">
      <c r="A377" s="2">
        <v>16.072</v>
      </c>
      <c r="B377" s="3">
        <v>4.3</v>
      </c>
      <c r="C377" s="18">
        <f t="shared" si="20"/>
        <v>16.0935</v>
      </c>
      <c r="D377" s="18">
        <f t="shared" si="21"/>
        <v>583.2373360689242</v>
      </c>
      <c r="E377" s="18">
        <f t="shared" si="23"/>
        <v>7.914564985728645</v>
      </c>
      <c r="F377" s="22">
        <f t="shared" si="22"/>
        <v>2.5079205450963737</v>
      </c>
    </row>
    <row r="378" spans="1:6" ht="15">
      <c r="A378" s="2">
        <v>16.115</v>
      </c>
      <c r="B378" s="3">
        <v>4.3</v>
      </c>
      <c r="C378" s="18">
        <f t="shared" si="20"/>
        <v>16.136499999999998</v>
      </c>
      <c r="D378" s="18">
        <f t="shared" si="21"/>
        <v>583.5588485203269</v>
      </c>
      <c r="E378" s="18">
        <f t="shared" si="23"/>
        <v>7.9396441911796085</v>
      </c>
      <c r="F378" s="22">
        <f t="shared" si="22"/>
        <v>2.5093030486374057</v>
      </c>
    </row>
    <row r="379" spans="1:6" ht="15">
      <c r="A379" s="2">
        <v>16.158</v>
      </c>
      <c r="B379" s="3">
        <v>4.3</v>
      </c>
      <c r="C379" s="18">
        <f t="shared" si="20"/>
        <v>16.1795</v>
      </c>
      <c r="D379" s="18">
        <f t="shared" si="21"/>
        <v>583.8772798448913</v>
      </c>
      <c r="E379" s="18">
        <f t="shared" si="23"/>
        <v>7.964737221665983</v>
      </c>
      <c r="F379" s="22">
        <f t="shared" si="22"/>
        <v>2.510672303333032</v>
      </c>
    </row>
    <row r="380" spans="1:6" ht="15">
      <c r="A380" s="2">
        <v>16.201</v>
      </c>
      <c r="B380" s="3">
        <v>4.3</v>
      </c>
      <c r="C380" s="18">
        <f t="shared" si="20"/>
        <v>16.2225</v>
      </c>
      <c r="D380" s="18">
        <f t="shared" si="21"/>
        <v>584.1925734855505</v>
      </c>
      <c r="E380" s="18">
        <f t="shared" si="23"/>
        <v>7.989843944699313</v>
      </c>
      <c r="F380" s="22">
        <f t="shared" si="22"/>
        <v>2.512028065987867</v>
      </c>
    </row>
    <row r="381" spans="1:6" ht="15">
      <c r="A381" s="2">
        <v>16.244</v>
      </c>
      <c r="B381" s="3">
        <v>4.4</v>
      </c>
      <c r="C381" s="18">
        <f t="shared" si="20"/>
        <v>16.266</v>
      </c>
      <c r="D381" s="18">
        <f t="shared" si="21"/>
        <v>584.5082824271858</v>
      </c>
      <c r="E381" s="18">
        <f t="shared" si="23"/>
        <v>8.014964225359192</v>
      </c>
      <c r="F381" s="22">
        <f t="shared" si="22"/>
        <v>2.5718364426796176</v>
      </c>
    </row>
    <row r="382" spans="1:6" ht="15">
      <c r="A382" s="2">
        <v>16.288</v>
      </c>
      <c r="B382" s="3">
        <v>5.5</v>
      </c>
      <c r="C382" s="18">
        <f t="shared" si="20"/>
        <v>16.3155</v>
      </c>
      <c r="D382" s="18">
        <f t="shared" si="21"/>
        <v>584.8634845793692</v>
      </c>
      <c r="E382" s="18">
        <f t="shared" si="23"/>
        <v>8.040682589785987</v>
      </c>
      <c r="F382" s="22">
        <f t="shared" si="22"/>
        <v>3.2167491651865308</v>
      </c>
    </row>
    <row r="383" spans="1:6" ht="15">
      <c r="A383" s="2">
        <v>16.343</v>
      </c>
      <c r="B383" s="3">
        <v>5.5</v>
      </c>
      <c r="C383" s="18">
        <f t="shared" si="20"/>
        <v>16.3705</v>
      </c>
      <c r="D383" s="18">
        <f t="shared" si="21"/>
        <v>585.2529899745678</v>
      </c>
      <c r="E383" s="18">
        <f t="shared" si="23"/>
        <v>8.072850081437853</v>
      </c>
      <c r="F383" s="22">
        <f t="shared" si="22"/>
        <v>3.2188914448601227</v>
      </c>
    </row>
    <row r="384" spans="1:6" ht="15">
      <c r="A384" s="2">
        <v>16.398</v>
      </c>
      <c r="B384" s="3">
        <v>5</v>
      </c>
      <c r="C384" s="18">
        <f t="shared" si="20"/>
        <v>16.423</v>
      </c>
      <c r="D384" s="18">
        <f t="shared" si="21"/>
        <v>585.6196110771004</v>
      </c>
      <c r="E384" s="18">
        <f t="shared" si="23"/>
        <v>8.105038995886455</v>
      </c>
      <c r="F384" s="22">
        <f t="shared" si="22"/>
        <v>2.9280980553855023</v>
      </c>
    </row>
    <row r="385" spans="1:6" ht="15">
      <c r="A385" s="2">
        <v>16.448</v>
      </c>
      <c r="B385" s="3">
        <v>5.5</v>
      </c>
      <c r="C385" s="18">
        <f t="shared" si="20"/>
        <v>16.4755</v>
      </c>
      <c r="D385" s="18">
        <f t="shared" si="21"/>
        <v>585.9810634591715</v>
      </c>
      <c r="E385" s="18">
        <f t="shared" si="23"/>
        <v>8.13431997644031</v>
      </c>
      <c r="F385" s="22">
        <f t="shared" si="22"/>
        <v>3.2228958490254436</v>
      </c>
    </row>
    <row r="386" spans="1:6" ht="15">
      <c r="A386" s="2">
        <v>16.503</v>
      </c>
      <c r="B386" s="3">
        <v>5.5</v>
      </c>
      <c r="C386" s="18">
        <f t="shared" si="20"/>
        <v>16.5305</v>
      </c>
      <c r="D386" s="18">
        <f t="shared" si="21"/>
        <v>586.3540652186641</v>
      </c>
      <c r="E386" s="18">
        <f t="shared" si="23"/>
        <v>8.166548934930564</v>
      </c>
      <c r="F386" s="22">
        <f t="shared" si="22"/>
        <v>3.2249473587026523</v>
      </c>
    </row>
    <row r="387" spans="1:6" ht="15">
      <c r="A387" s="2">
        <v>16.558</v>
      </c>
      <c r="B387" s="3">
        <v>4.3</v>
      </c>
      <c r="C387" s="18">
        <f t="shared" si="20"/>
        <v>16.5795</v>
      </c>
      <c r="D387" s="18">
        <f t="shared" si="21"/>
        <v>586.681394009187</v>
      </c>
      <c r="E387" s="18">
        <f t="shared" si="23"/>
        <v>8.19879840851759</v>
      </c>
      <c r="F387" s="22">
        <f t="shared" si="22"/>
        <v>2.5227299942395036</v>
      </c>
    </row>
    <row r="388" spans="1:6" ht="15">
      <c r="A388" s="2">
        <v>16.601</v>
      </c>
      <c r="B388" s="3">
        <v>4.3</v>
      </c>
      <c r="C388" s="18">
        <f t="shared" si="20"/>
        <v>16.6225</v>
      </c>
      <c r="D388" s="18">
        <f t="shared" si="21"/>
        <v>586.9646998102028</v>
      </c>
      <c r="E388" s="18">
        <f t="shared" si="23"/>
        <v>8.224025708459985</v>
      </c>
      <c r="F388" s="22">
        <f t="shared" si="22"/>
        <v>2.523948209183872</v>
      </c>
    </row>
    <row r="389" spans="1:6" ht="15">
      <c r="A389" s="2">
        <v>16.644</v>
      </c>
      <c r="B389" s="3">
        <v>4.3</v>
      </c>
      <c r="C389" s="18">
        <f t="shared" si="20"/>
        <v>16.665499999999998</v>
      </c>
      <c r="D389" s="18">
        <f t="shared" si="21"/>
        <v>587.2442562354105</v>
      </c>
      <c r="E389" s="18">
        <f t="shared" si="23"/>
        <v>8.249265190551824</v>
      </c>
      <c r="F389" s="22">
        <f t="shared" si="22"/>
        <v>2.5251503018122654</v>
      </c>
    </row>
    <row r="390" spans="1:6" ht="15">
      <c r="A390" s="2">
        <v>16.687</v>
      </c>
      <c r="B390" s="3">
        <v>4.3</v>
      </c>
      <c r="C390" s="18">
        <f t="shared" si="20"/>
        <v>16.7085</v>
      </c>
      <c r="D390" s="18">
        <f t="shared" si="21"/>
        <v>587.5200010935639</v>
      </c>
      <c r="E390" s="18">
        <f t="shared" si="23"/>
        <v>8.274516693569947</v>
      </c>
      <c r="F390" s="22">
        <f t="shared" si="22"/>
        <v>2.526336004702325</v>
      </c>
    </row>
    <row r="391" spans="1:6" ht="15">
      <c r="A391" s="2">
        <v>16.73</v>
      </c>
      <c r="B391" s="3">
        <v>4.3</v>
      </c>
      <c r="C391" s="18">
        <f aca="true" t="shared" si="24" ref="C391:C454">A391+(B391/200)</f>
        <v>16.7515</v>
      </c>
      <c r="D391" s="18">
        <f aca="true" t="shared" si="25" ref="D391:D454">330.5628+(44.235443*C391)+(-4.610924)*(C391^2)+(0.27411)*(C391^3)+(-0.00607544)*C391^4</f>
        <v>587.791871694918</v>
      </c>
      <c r="E391" s="18">
        <f t="shared" si="23"/>
        <v>8.29978005361697</v>
      </c>
      <c r="F391" s="22">
        <f aca="true" t="shared" si="26" ref="F391:F454">B391*(D391/1000)</f>
        <v>2.5275050482881474</v>
      </c>
    </row>
    <row r="392" spans="1:6" ht="15">
      <c r="A392" s="2">
        <v>16.773</v>
      </c>
      <c r="B392" s="3">
        <v>4.3</v>
      </c>
      <c r="C392" s="18">
        <f t="shared" si="24"/>
        <v>16.7945</v>
      </c>
      <c r="D392" s="18">
        <f t="shared" si="25"/>
        <v>588.0598048512321</v>
      </c>
      <c r="E392" s="18">
        <f aca="true" t="shared" si="27" ref="E392:E455">E391+(F391/100)</f>
        <v>8.325055104099851</v>
      </c>
      <c r="F392" s="22">
        <f t="shared" si="26"/>
        <v>2.528657160860298</v>
      </c>
    </row>
    <row r="393" spans="1:6" ht="15">
      <c r="A393" s="2">
        <v>16.816</v>
      </c>
      <c r="B393" s="3">
        <v>4.3</v>
      </c>
      <c r="C393" s="18">
        <f t="shared" si="24"/>
        <v>16.8375</v>
      </c>
      <c r="D393" s="18">
        <f t="shared" si="25"/>
        <v>588.323736875768</v>
      </c>
      <c r="E393" s="18">
        <f t="shared" si="27"/>
        <v>8.350341675708455</v>
      </c>
      <c r="F393" s="22">
        <f t="shared" si="26"/>
        <v>2.5297920685658024</v>
      </c>
    </row>
    <row r="394" spans="1:6" ht="15">
      <c r="A394" s="2">
        <v>16.859</v>
      </c>
      <c r="B394" s="3">
        <v>4.3</v>
      </c>
      <c r="C394" s="18">
        <f t="shared" si="24"/>
        <v>16.8805</v>
      </c>
      <c r="D394" s="18">
        <f t="shared" si="25"/>
        <v>588.5836035832883</v>
      </c>
      <c r="E394" s="18">
        <f t="shared" si="27"/>
        <v>8.375639596394112</v>
      </c>
      <c r="F394" s="22">
        <f t="shared" si="26"/>
        <v>2.5309094954081397</v>
      </c>
    </row>
    <row r="395" spans="1:6" ht="15">
      <c r="A395" s="2">
        <v>16.902</v>
      </c>
      <c r="B395" s="3">
        <v>5.5</v>
      </c>
      <c r="C395" s="18">
        <f t="shared" si="24"/>
        <v>16.9295</v>
      </c>
      <c r="D395" s="18">
        <f t="shared" si="25"/>
        <v>588.874692446878</v>
      </c>
      <c r="E395" s="18">
        <f t="shared" si="27"/>
        <v>8.400948691348194</v>
      </c>
      <c r="F395" s="22">
        <f t="shared" si="26"/>
        <v>3.2388108084578295</v>
      </c>
    </row>
    <row r="396" spans="1:6" ht="15">
      <c r="A396" s="2">
        <v>16.957</v>
      </c>
      <c r="B396" s="3">
        <v>5.5</v>
      </c>
      <c r="C396" s="18">
        <f t="shared" si="24"/>
        <v>16.9845</v>
      </c>
      <c r="D396" s="18">
        <f t="shared" si="25"/>
        <v>589.1949169384802</v>
      </c>
      <c r="E396" s="18">
        <f t="shared" si="27"/>
        <v>8.433336799432773</v>
      </c>
      <c r="F396" s="22">
        <f t="shared" si="26"/>
        <v>3.2405720431616416</v>
      </c>
    </row>
    <row r="397" spans="1:6" ht="15">
      <c r="A397" s="2">
        <v>17.012</v>
      </c>
      <c r="B397" s="3">
        <v>4.5</v>
      </c>
      <c r="C397" s="18">
        <f t="shared" si="24"/>
        <v>17.0345</v>
      </c>
      <c r="D397" s="18">
        <f t="shared" si="25"/>
        <v>589.479945389257</v>
      </c>
      <c r="E397" s="18">
        <f t="shared" si="27"/>
        <v>8.46574251986439</v>
      </c>
      <c r="F397" s="22">
        <f t="shared" si="26"/>
        <v>2.6526597542516566</v>
      </c>
    </row>
    <row r="398" spans="1:6" ht="15">
      <c r="A398" s="2">
        <v>17.057</v>
      </c>
      <c r="B398" s="3">
        <v>4.5</v>
      </c>
      <c r="C398" s="18">
        <f t="shared" si="24"/>
        <v>17.0795</v>
      </c>
      <c r="D398" s="18">
        <f t="shared" si="25"/>
        <v>589.7314270360029</v>
      </c>
      <c r="E398" s="18">
        <f t="shared" si="27"/>
        <v>8.492269117406908</v>
      </c>
      <c r="F398" s="22">
        <f t="shared" si="26"/>
        <v>2.653791421662013</v>
      </c>
    </row>
    <row r="399" spans="1:6" ht="15">
      <c r="A399" s="2">
        <v>17.102</v>
      </c>
      <c r="B399" s="3">
        <v>4.5</v>
      </c>
      <c r="C399" s="18">
        <f t="shared" si="24"/>
        <v>17.1245</v>
      </c>
      <c r="D399" s="18">
        <f t="shared" si="25"/>
        <v>589.9780506028391</v>
      </c>
      <c r="E399" s="18">
        <f t="shared" si="27"/>
        <v>8.518807031623528</v>
      </c>
      <c r="F399" s="22">
        <f t="shared" si="26"/>
        <v>2.6549012277127755</v>
      </c>
    </row>
    <row r="400" spans="1:6" ht="15">
      <c r="A400" s="2">
        <v>17.147</v>
      </c>
      <c r="B400" s="3">
        <v>4.5</v>
      </c>
      <c r="C400" s="18">
        <f t="shared" si="24"/>
        <v>17.1695</v>
      </c>
      <c r="D400" s="18">
        <f t="shared" si="25"/>
        <v>590.2197387253526</v>
      </c>
      <c r="E400" s="18">
        <f t="shared" si="27"/>
        <v>8.545356043900656</v>
      </c>
      <c r="F400" s="22">
        <f t="shared" si="26"/>
        <v>2.6559888242640866</v>
      </c>
    </row>
    <row r="401" spans="1:6" ht="15">
      <c r="A401" s="2">
        <v>17.192</v>
      </c>
      <c r="B401" s="3">
        <v>5.5</v>
      </c>
      <c r="C401" s="18">
        <f t="shared" si="24"/>
        <v>17.2195</v>
      </c>
      <c r="D401" s="18">
        <f t="shared" si="25"/>
        <v>590.4823977555524</v>
      </c>
      <c r="E401" s="18">
        <f t="shared" si="27"/>
        <v>8.571915932143297</v>
      </c>
      <c r="F401" s="22">
        <f t="shared" si="26"/>
        <v>3.247653187655538</v>
      </c>
    </row>
    <row r="402" spans="1:6" ht="15">
      <c r="A402" s="2">
        <v>17.247</v>
      </c>
      <c r="B402" s="3">
        <v>5.5</v>
      </c>
      <c r="C402" s="18">
        <f t="shared" si="24"/>
        <v>17.2745</v>
      </c>
      <c r="D402" s="18">
        <f t="shared" si="25"/>
        <v>590.7640452272067</v>
      </c>
      <c r="E402" s="18">
        <f t="shared" si="27"/>
        <v>8.604392464019853</v>
      </c>
      <c r="F402" s="22">
        <f t="shared" si="26"/>
        <v>3.249202248749637</v>
      </c>
    </row>
    <row r="403" spans="1:6" ht="15">
      <c r="A403" s="2">
        <v>17.302</v>
      </c>
      <c r="B403" s="3">
        <v>4.5</v>
      </c>
      <c r="C403" s="18">
        <f t="shared" si="24"/>
        <v>17.3245</v>
      </c>
      <c r="D403" s="18">
        <f t="shared" si="25"/>
        <v>591.0133544970834</v>
      </c>
      <c r="E403" s="18">
        <f t="shared" si="27"/>
        <v>8.636884486507348</v>
      </c>
      <c r="F403" s="22">
        <f t="shared" si="26"/>
        <v>2.659560095236875</v>
      </c>
    </row>
    <row r="404" spans="1:6" ht="15">
      <c r="A404" s="2">
        <v>17.347</v>
      </c>
      <c r="B404" s="3">
        <v>4.5</v>
      </c>
      <c r="C404" s="18">
        <f t="shared" si="24"/>
        <v>17.369500000000002</v>
      </c>
      <c r="D404" s="18">
        <f t="shared" si="25"/>
        <v>591.232155757837</v>
      </c>
      <c r="E404" s="18">
        <f t="shared" si="27"/>
        <v>8.663480087459718</v>
      </c>
      <c r="F404" s="22">
        <f t="shared" si="26"/>
        <v>2.660544700910266</v>
      </c>
    </row>
    <row r="405" spans="1:6" ht="15">
      <c r="A405" s="2">
        <v>17.392</v>
      </c>
      <c r="B405" s="3">
        <v>4.3</v>
      </c>
      <c r="C405" s="18">
        <f t="shared" si="24"/>
        <v>17.4135</v>
      </c>
      <c r="D405" s="18">
        <f t="shared" si="25"/>
        <v>591.4409057884925</v>
      </c>
      <c r="E405" s="18">
        <f t="shared" si="27"/>
        <v>8.690085534468821</v>
      </c>
      <c r="F405" s="22">
        <f t="shared" si="26"/>
        <v>2.5431958948905176</v>
      </c>
    </row>
    <row r="406" spans="1:6" ht="15">
      <c r="A406" s="2">
        <v>17.435</v>
      </c>
      <c r="B406" s="3">
        <v>4.3</v>
      </c>
      <c r="C406" s="18">
        <f t="shared" si="24"/>
        <v>17.4565</v>
      </c>
      <c r="D406" s="18">
        <f t="shared" si="25"/>
        <v>591.639881066017</v>
      </c>
      <c r="E406" s="18">
        <f t="shared" si="27"/>
        <v>8.715517493417726</v>
      </c>
      <c r="F406" s="22">
        <f t="shared" si="26"/>
        <v>2.544051488583873</v>
      </c>
    </row>
    <row r="407" spans="1:6" ht="15">
      <c r="A407" s="2">
        <v>17.478</v>
      </c>
      <c r="B407" s="3">
        <v>5.5</v>
      </c>
      <c r="C407" s="18">
        <f t="shared" si="24"/>
        <v>17.5055</v>
      </c>
      <c r="D407" s="18">
        <f t="shared" si="25"/>
        <v>591.8604668035508</v>
      </c>
      <c r="E407" s="18">
        <f t="shared" si="27"/>
        <v>8.740958008303565</v>
      </c>
      <c r="F407" s="22">
        <f t="shared" si="26"/>
        <v>3.25523256741953</v>
      </c>
    </row>
    <row r="408" spans="1:6" ht="15">
      <c r="A408" s="2">
        <v>17.533</v>
      </c>
      <c r="B408" s="3">
        <v>5.2</v>
      </c>
      <c r="C408" s="18">
        <f t="shared" si="24"/>
        <v>17.559</v>
      </c>
      <c r="D408" s="18">
        <f t="shared" si="25"/>
        <v>592.093704660204</v>
      </c>
      <c r="E408" s="18">
        <f t="shared" si="27"/>
        <v>8.773510333977761</v>
      </c>
      <c r="F408" s="22">
        <f t="shared" si="26"/>
        <v>3.078887264233061</v>
      </c>
    </row>
    <row r="409" spans="1:6" ht="15">
      <c r="A409" s="2">
        <v>17.585</v>
      </c>
      <c r="B409" s="3">
        <v>3.8</v>
      </c>
      <c r="C409" s="18">
        <f t="shared" si="24"/>
        <v>17.604</v>
      </c>
      <c r="D409" s="18">
        <f t="shared" si="25"/>
        <v>592.283638993349</v>
      </c>
      <c r="E409" s="18">
        <f t="shared" si="27"/>
        <v>8.804299206620092</v>
      </c>
      <c r="F409" s="22">
        <f t="shared" si="26"/>
        <v>2.250677828174726</v>
      </c>
    </row>
    <row r="410" spans="1:6" ht="15">
      <c r="A410" s="2">
        <v>17.623</v>
      </c>
      <c r="B410" s="3">
        <v>3.8</v>
      </c>
      <c r="C410" s="18">
        <f t="shared" si="24"/>
        <v>17.642</v>
      </c>
      <c r="D410" s="18">
        <f t="shared" si="25"/>
        <v>592.4395169319885</v>
      </c>
      <c r="E410" s="18">
        <f t="shared" si="27"/>
        <v>8.826805984901839</v>
      </c>
      <c r="F410" s="22">
        <f t="shared" si="26"/>
        <v>2.2512701643415562</v>
      </c>
    </row>
    <row r="411" spans="1:6" ht="15">
      <c r="A411" s="2">
        <v>17.661</v>
      </c>
      <c r="B411" s="3">
        <v>3.8</v>
      </c>
      <c r="C411" s="18">
        <f t="shared" si="24"/>
        <v>17.68</v>
      </c>
      <c r="D411" s="18">
        <f t="shared" si="25"/>
        <v>592.5912104111408</v>
      </c>
      <c r="E411" s="18">
        <f t="shared" si="27"/>
        <v>8.849318686545255</v>
      </c>
      <c r="F411" s="22">
        <f t="shared" si="26"/>
        <v>2.2518465995623345</v>
      </c>
    </row>
    <row r="412" spans="1:6" ht="15">
      <c r="A412" s="2">
        <v>17.699</v>
      </c>
      <c r="B412" s="3">
        <v>3.8</v>
      </c>
      <c r="C412" s="18">
        <f t="shared" si="24"/>
        <v>17.718</v>
      </c>
      <c r="D412" s="18">
        <f t="shared" si="25"/>
        <v>592.7386683723938</v>
      </c>
      <c r="E412" s="18">
        <f t="shared" si="27"/>
        <v>8.871837152540879</v>
      </c>
      <c r="F412" s="22">
        <f t="shared" si="26"/>
        <v>2.2524069398150965</v>
      </c>
    </row>
    <row r="413" spans="1:6" ht="15">
      <c r="A413" s="2">
        <v>17.737</v>
      </c>
      <c r="B413" s="3">
        <v>3.8</v>
      </c>
      <c r="C413" s="18">
        <f t="shared" si="24"/>
        <v>17.755999999999997</v>
      </c>
      <c r="D413" s="18">
        <f t="shared" si="25"/>
        <v>592.8818394532998</v>
      </c>
      <c r="E413" s="18">
        <f t="shared" si="27"/>
        <v>8.894361221939029</v>
      </c>
      <c r="F413" s="22">
        <f t="shared" si="26"/>
        <v>2.252950989922539</v>
      </c>
    </row>
    <row r="414" spans="1:6" ht="15">
      <c r="A414" s="2">
        <v>17.775</v>
      </c>
      <c r="B414" s="3">
        <v>3.8</v>
      </c>
      <c r="C414" s="18">
        <f t="shared" si="24"/>
        <v>17.793999999999997</v>
      </c>
      <c r="D414" s="18">
        <f t="shared" si="25"/>
        <v>593.0206719873763</v>
      </c>
      <c r="E414" s="18">
        <f t="shared" si="27"/>
        <v>8.916890731838254</v>
      </c>
      <c r="F414" s="22">
        <f t="shared" si="26"/>
        <v>2.25347855355203</v>
      </c>
    </row>
    <row r="415" spans="1:6" ht="15">
      <c r="A415" s="2">
        <v>17.813</v>
      </c>
      <c r="B415" s="3">
        <v>3.8</v>
      </c>
      <c r="C415" s="18">
        <f t="shared" si="24"/>
        <v>17.831999999999997</v>
      </c>
      <c r="D415" s="18">
        <f t="shared" si="25"/>
        <v>593.1551140041076</v>
      </c>
      <c r="E415" s="18">
        <f t="shared" si="27"/>
        <v>8.939425517373774</v>
      </c>
      <c r="F415" s="22">
        <f t="shared" si="26"/>
        <v>2.253989433215609</v>
      </c>
    </row>
    <row r="416" spans="1:6" ht="15">
      <c r="A416" s="2">
        <v>17.851</v>
      </c>
      <c r="B416" s="3">
        <v>3.8</v>
      </c>
      <c r="C416" s="18">
        <f t="shared" si="24"/>
        <v>17.869999999999997</v>
      </c>
      <c r="D416" s="18">
        <f t="shared" si="25"/>
        <v>593.2851132289406</v>
      </c>
      <c r="E416" s="18">
        <f t="shared" si="27"/>
        <v>8.96196541170593</v>
      </c>
      <c r="F416" s="22">
        <f t="shared" si="26"/>
        <v>2.2544834302699743</v>
      </c>
    </row>
    <row r="417" spans="1:6" ht="15">
      <c r="A417" s="2">
        <v>17.889</v>
      </c>
      <c r="B417" s="3">
        <v>3.8</v>
      </c>
      <c r="C417" s="18">
        <f t="shared" si="24"/>
        <v>17.907999999999998</v>
      </c>
      <c r="D417" s="18">
        <f t="shared" si="25"/>
        <v>593.410617083289</v>
      </c>
      <c r="E417" s="18">
        <f t="shared" si="27"/>
        <v>8.98451024600863</v>
      </c>
      <c r="F417" s="22">
        <f t="shared" si="26"/>
        <v>2.254960344916498</v>
      </c>
    </row>
    <row r="418" spans="1:6" ht="15">
      <c r="A418" s="2">
        <v>17.927</v>
      </c>
      <c r="B418" s="3">
        <v>3.8</v>
      </c>
      <c r="C418" s="18">
        <f t="shared" si="24"/>
        <v>17.945999999999998</v>
      </c>
      <c r="D418" s="18">
        <f t="shared" si="25"/>
        <v>593.5315726845315</v>
      </c>
      <c r="E418" s="18">
        <f t="shared" si="27"/>
        <v>9.007059849457795</v>
      </c>
      <c r="F418" s="22">
        <f t="shared" si="26"/>
        <v>2.2554199762012197</v>
      </c>
    </row>
    <row r="419" spans="1:6" ht="15">
      <c r="A419" s="2">
        <v>17.965</v>
      </c>
      <c r="B419" s="3">
        <v>3.8</v>
      </c>
      <c r="C419" s="18">
        <f t="shared" si="24"/>
        <v>17.983999999999998</v>
      </c>
      <c r="D419" s="18">
        <f t="shared" si="25"/>
        <v>593.6479268460113</v>
      </c>
      <c r="E419" s="18">
        <f t="shared" si="27"/>
        <v>9.029614049219807</v>
      </c>
      <c r="F419" s="22">
        <f t="shared" si="26"/>
        <v>2.2558621220148427</v>
      </c>
    </row>
    <row r="420" spans="1:6" ht="15">
      <c r="A420" s="2">
        <v>18.003</v>
      </c>
      <c r="B420" s="3">
        <v>3.8</v>
      </c>
      <c r="C420" s="18">
        <f t="shared" si="24"/>
        <v>18.022</v>
      </c>
      <c r="D420" s="18">
        <f t="shared" si="25"/>
        <v>593.7596260770375</v>
      </c>
      <c r="E420" s="18">
        <f t="shared" si="27"/>
        <v>9.052172670439957</v>
      </c>
      <c r="F420" s="22">
        <f t="shared" si="26"/>
        <v>2.2562865790927424</v>
      </c>
    </row>
    <row r="421" spans="1:6" ht="15">
      <c r="A421" s="2">
        <v>18.041</v>
      </c>
      <c r="B421" s="3">
        <v>4</v>
      </c>
      <c r="C421" s="18">
        <f t="shared" si="24"/>
        <v>18.061</v>
      </c>
      <c r="D421" s="18">
        <f t="shared" si="25"/>
        <v>593.8693680423837</v>
      </c>
      <c r="E421" s="18">
        <f t="shared" si="27"/>
        <v>9.074735536230884</v>
      </c>
      <c r="F421" s="22">
        <f t="shared" si="26"/>
        <v>2.3754774721695346</v>
      </c>
    </row>
    <row r="422" spans="1:6" ht="15">
      <c r="A422" s="2">
        <v>18.081</v>
      </c>
      <c r="B422" s="3">
        <v>5</v>
      </c>
      <c r="C422" s="18">
        <f t="shared" si="24"/>
        <v>18.105999999999998</v>
      </c>
      <c r="D422" s="18">
        <f t="shared" si="25"/>
        <v>593.989753882487</v>
      </c>
      <c r="E422" s="18">
        <f t="shared" si="27"/>
        <v>9.09849031095258</v>
      </c>
      <c r="F422" s="22">
        <f t="shared" si="26"/>
        <v>2.9699487694124347</v>
      </c>
    </row>
    <row r="423" spans="1:6" ht="15">
      <c r="A423" s="2">
        <v>18.131</v>
      </c>
      <c r="B423" s="3">
        <v>5</v>
      </c>
      <c r="C423" s="18">
        <f t="shared" si="24"/>
        <v>18.156</v>
      </c>
      <c r="D423" s="18">
        <f t="shared" si="25"/>
        <v>594.1155699914519</v>
      </c>
      <c r="E423" s="18">
        <f t="shared" si="27"/>
        <v>9.128189798646703</v>
      </c>
      <c r="F423" s="22">
        <f t="shared" si="26"/>
        <v>2.9705778499572597</v>
      </c>
    </row>
    <row r="424" spans="1:6" ht="15">
      <c r="A424" s="2">
        <v>18.181</v>
      </c>
      <c r="B424" s="3">
        <v>3.8</v>
      </c>
      <c r="C424" s="18">
        <f t="shared" si="24"/>
        <v>18.2</v>
      </c>
      <c r="D424" s="18">
        <f t="shared" si="25"/>
        <v>594.2192736274563</v>
      </c>
      <c r="E424" s="18">
        <f t="shared" si="27"/>
        <v>9.157895577146276</v>
      </c>
      <c r="F424" s="22">
        <f t="shared" si="26"/>
        <v>2.258033239784334</v>
      </c>
    </row>
    <row r="425" spans="1:6" ht="15">
      <c r="A425" s="2">
        <v>18.219</v>
      </c>
      <c r="B425" s="3">
        <v>3.8</v>
      </c>
      <c r="C425" s="18">
        <f t="shared" si="24"/>
        <v>18.238</v>
      </c>
      <c r="D425" s="18">
        <f t="shared" si="25"/>
        <v>594.3034822846317</v>
      </c>
      <c r="E425" s="18">
        <f t="shared" si="27"/>
        <v>9.18047590954412</v>
      </c>
      <c r="F425" s="22">
        <f t="shared" si="26"/>
        <v>2.2583532326816003</v>
      </c>
    </row>
    <row r="426" spans="1:6" ht="15">
      <c r="A426" s="2">
        <v>18.257</v>
      </c>
      <c r="B426" s="3">
        <v>3.8</v>
      </c>
      <c r="C426" s="18">
        <f t="shared" si="24"/>
        <v>18.276</v>
      </c>
      <c r="D426" s="18">
        <f t="shared" si="25"/>
        <v>594.382670660259</v>
      </c>
      <c r="E426" s="18">
        <f t="shared" si="27"/>
        <v>9.203059441870936</v>
      </c>
      <c r="F426" s="22">
        <f t="shared" si="26"/>
        <v>2.258654148508984</v>
      </c>
    </row>
    <row r="427" spans="1:6" ht="15">
      <c r="A427" s="2">
        <v>18.295</v>
      </c>
      <c r="B427" s="3">
        <v>3.8</v>
      </c>
      <c r="C427" s="18">
        <f t="shared" si="24"/>
        <v>18.314</v>
      </c>
      <c r="D427" s="18">
        <f t="shared" si="25"/>
        <v>594.4567829273797</v>
      </c>
      <c r="E427" s="18">
        <f t="shared" si="27"/>
        <v>9.225645983356026</v>
      </c>
      <c r="F427" s="22">
        <f t="shared" si="26"/>
        <v>2.258935775124043</v>
      </c>
    </row>
    <row r="428" spans="1:6" ht="15">
      <c r="A428" s="2">
        <v>18.333</v>
      </c>
      <c r="B428" s="3">
        <v>3.8</v>
      </c>
      <c r="C428" s="18">
        <f t="shared" si="24"/>
        <v>18.351999999999997</v>
      </c>
      <c r="D428" s="18">
        <f t="shared" si="25"/>
        <v>594.5257629549989</v>
      </c>
      <c r="E428" s="18">
        <f t="shared" si="27"/>
        <v>9.248235341107266</v>
      </c>
      <c r="F428" s="22">
        <f t="shared" si="26"/>
        <v>2.2591978992289956</v>
      </c>
    </row>
    <row r="429" spans="1:6" ht="15">
      <c r="A429" s="2">
        <v>18.371</v>
      </c>
      <c r="B429" s="3">
        <v>3.8</v>
      </c>
      <c r="C429" s="18">
        <f t="shared" si="24"/>
        <v>18.389999999999997</v>
      </c>
      <c r="D429" s="18">
        <f t="shared" si="25"/>
        <v>594.5895543080884</v>
      </c>
      <c r="E429" s="18">
        <f t="shared" si="27"/>
        <v>9.270827320099556</v>
      </c>
      <c r="F429" s="22">
        <f t="shared" si="26"/>
        <v>2.2594403063707356</v>
      </c>
    </row>
    <row r="430" spans="1:6" ht="15">
      <c r="A430" s="2">
        <v>18.409</v>
      </c>
      <c r="B430" s="3">
        <v>3.8</v>
      </c>
      <c r="C430" s="18">
        <f t="shared" si="24"/>
        <v>18.427999999999997</v>
      </c>
      <c r="D430" s="18">
        <f t="shared" si="25"/>
        <v>594.6481002475846</v>
      </c>
      <c r="E430" s="18">
        <f t="shared" si="27"/>
        <v>9.293421723163263</v>
      </c>
      <c r="F430" s="22">
        <f t="shared" si="26"/>
        <v>2.2596627809408214</v>
      </c>
    </row>
    <row r="431" spans="1:6" ht="15">
      <c r="A431" s="2">
        <v>18.447</v>
      </c>
      <c r="B431" s="3">
        <v>3.8</v>
      </c>
      <c r="C431" s="18">
        <f t="shared" si="24"/>
        <v>18.465999999999998</v>
      </c>
      <c r="D431" s="18">
        <f t="shared" si="25"/>
        <v>594.7013437303885</v>
      </c>
      <c r="E431" s="18">
        <f t="shared" si="27"/>
        <v>9.316018350972671</v>
      </c>
      <c r="F431" s="22">
        <f t="shared" si="26"/>
        <v>2.2598651061754764</v>
      </c>
    </row>
    <row r="432" spans="1:6" ht="15">
      <c r="A432" s="2">
        <v>18.485</v>
      </c>
      <c r="B432" s="3">
        <v>4</v>
      </c>
      <c r="C432" s="18">
        <f t="shared" si="24"/>
        <v>18.505</v>
      </c>
      <c r="D432" s="18">
        <f t="shared" si="25"/>
        <v>594.7504146013866</v>
      </c>
      <c r="E432" s="18">
        <f t="shared" si="27"/>
        <v>9.338617002034425</v>
      </c>
      <c r="F432" s="22">
        <f t="shared" si="26"/>
        <v>2.3790016584055467</v>
      </c>
    </row>
    <row r="433" spans="1:6" ht="15">
      <c r="A433" s="2">
        <v>18.525</v>
      </c>
      <c r="B433" s="3">
        <v>5.3</v>
      </c>
      <c r="C433" s="18">
        <f t="shared" si="24"/>
        <v>18.551499999999997</v>
      </c>
      <c r="D433" s="18">
        <f t="shared" si="25"/>
        <v>594.8014569270626</v>
      </c>
      <c r="E433" s="18">
        <f t="shared" si="27"/>
        <v>9.36240701861848</v>
      </c>
      <c r="F433" s="22">
        <f t="shared" si="26"/>
        <v>3.152447721713432</v>
      </c>
    </row>
    <row r="434" spans="1:6" ht="15">
      <c r="A434" s="2">
        <v>18.578</v>
      </c>
      <c r="B434" s="3">
        <v>5.8</v>
      </c>
      <c r="C434" s="18">
        <f t="shared" si="24"/>
        <v>18.607</v>
      </c>
      <c r="D434" s="18">
        <f t="shared" si="25"/>
        <v>594.8516080831095</v>
      </c>
      <c r="E434" s="18">
        <f t="shared" si="27"/>
        <v>9.393931495835615</v>
      </c>
      <c r="F434" s="22">
        <f t="shared" si="26"/>
        <v>3.450139326882035</v>
      </c>
    </row>
    <row r="435" spans="1:6" ht="15">
      <c r="A435" s="2">
        <v>18.636</v>
      </c>
      <c r="B435" s="3">
        <v>4.5</v>
      </c>
      <c r="C435" s="18">
        <f t="shared" si="24"/>
        <v>18.6585</v>
      </c>
      <c r="D435" s="18">
        <f t="shared" si="25"/>
        <v>594.8875106653196</v>
      </c>
      <c r="E435" s="18">
        <f t="shared" si="27"/>
        <v>9.428432889104435</v>
      </c>
      <c r="F435" s="22">
        <f t="shared" si="26"/>
        <v>2.6769937979939384</v>
      </c>
    </row>
    <row r="436" spans="1:6" ht="15">
      <c r="A436" s="2">
        <v>18.681</v>
      </c>
      <c r="B436" s="3">
        <v>4.5</v>
      </c>
      <c r="C436" s="18">
        <f t="shared" si="24"/>
        <v>18.703500000000002</v>
      </c>
      <c r="D436" s="18">
        <f t="shared" si="25"/>
        <v>594.9103838558538</v>
      </c>
      <c r="E436" s="18">
        <f t="shared" si="27"/>
        <v>9.455202827084374</v>
      </c>
      <c r="F436" s="22">
        <f t="shared" si="26"/>
        <v>2.6770967273513415</v>
      </c>
    </row>
    <row r="437" spans="1:6" ht="15">
      <c r="A437" s="2">
        <v>18.726</v>
      </c>
      <c r="B437" s="3">
        <v>4.5</v>
      </c>
      <c r="C437" s="18">
        <f t="shared" si="24"/>
        <v>18.7485</v>
      </c>
      <c r="D437" s="18">
        <f t="shared" si="25"/>
        <v>594.9252283955353</v>
      </c>
      <c r="E437" s="18">
        <f t="shared" si="27"/>
        <v>9.481973794357888</v>
      </c>
      <c r="F437" s="22">
        <f t="shared" si="26"/>
        <v>2.677163527779909</v>
      </c>
    </row>
    <row r="438" spans="1:6" ht="15">
      <c r="A438" s="2">
        <v>18.771</v>
      </c>
      <c r="B438" s="3">
        <v>4.5</v>
      </c>
      <c r="C438" s="18">
        <f t="shared" si="24"/>
        <v>18.7935</v>
      </c>
      <c r="D438" s="18">
        <f t="shared" si="25"/>
        <v>594.9319453418836</v>
      </c>
      <c r="E438" s="18">
        <f t="shared" si="27"/>
        <v>9.508745429635686</v>
      </c>
      <c r="F438" s="22">
        <f t="shared" si="26"/>
        <v>2.6771937540384765</v>
      </c>
    </row>
    <row r="439" spans="1:6" ht="15">
      <c r="A439" s="2">
        <v>18.816</v>
      </c>
      <c r="B439" s="3">
        <v>4.5</v>
      </c>
      <c r="C439" s="18">
        <f t="shared" si="24"/>
        <v>18.8385</v>
      </c>
      <c r="D439" s="18">
        <f t="shared" si="25"/>
        <v>594.9304351545023</v>
      </c>
      <c r="E439" s="18">
        <f t="shared" si="27"/>
        <v>9.535517367176071</v>
      </c>
      <c r="F439" s="22">
        <f t="shared" si="26"/>
        <v>2.6771869581952603</v>
      </c>
    </row>
    <row r="440" spans="1:6" ht="15">
      <c r="A440" s="2">
        <v>18.861</v>
      </c>
      <c r="B440" s="3">
        <v>4.5</v>
      </c>
      <c r="C440" s="18">
        <f t="shared" si="24"/>
        <v>18.8835</v>
      </c>
      <c r="D440" s="18">
        <f t="shared" si="25"/>
        <v>594.9205976950817</v>
      </c>
      <c r="E440" s="18">
        <f t="shared" si="27"/>
        <v>9.562289236758025</v>
      </c>
      <c r="F440" s="22">
        <f t="shared" si="26"/>
        <v>2.677142689627868</v>
      </c>
    </row>
    <row r="441" spans="1:6" ht="15">
      <c r="A441" s="2">
        <v>18.906</v>
      </c>
      <c r="B441" s="3">
        <v>4.5</v>
      </c>
      <c r="C441" s="18">
        <f t="shared" si="24"/>
        <v>18.9285</v>
      </c>
      <c r="D441" s="18">
        <f t="shared" si="25"/>
        <v>594.9023322273974</v>
      </c>
      <c r="E441" s="18">
        <f t="shared" si="27"/>
        <v>9.589060663654303</v>
      </c>
      <c r="F441" s="22">
        <f t="shared" si="26"/>
        <v>2.677060495023288</v>
      </c>
    </row>
    <row r="442" spans="1:6" ht="15">
      <c r="A442" s="2">
        <v>18.951</v>
      </c>
      <c r="B442" s="3">
        <v>4.5</v>
      </c>
      <c r="C442" s="18">
        <f t="shared" si="24"/>
        <v>18.9735</v>
      </c>
      <c r="D442" s="18">
        <f t="shared" si="25"/>
        <v>594.8755374173093</v>
      </c>
      <c r="E442" s="18">
        <f t="shared" si="27"/>
        <v>9.615831268604536</v>
      </c>
      <c r="F442" s="22">
        <f t="shared" si="26"/>
        <v>2.6769399183778915</v>
      </c>
    </row>
    <row r="443" spans="1:6" ht="15">
      <c r="A443" s="2">
        <v>18.996</v>
      </c>
      <c r="B443" s="3">
        <v>5</v>
      </c>
      <c r="C443" s="18">
        <f t="shared" si="24"/>
        <v>19.020999999999997</v>
      </c>
      <c r="D443" s="18">
        <f t="shared" si="25"/>
        <v>594.8378880824431</v>
      </c>
      <c r="E443" s="18">
        <f t="shared" si="27"/>
        <v>9.642600667788315</v>
      </c>
      <c r="F443" s="22">
        <f t="shared" si="26"/>
        <v>2.9741894404122156</v>
      </c>
    </row>
    <row r="444" spans="1:6" ht="15">
      <c r="A444" s="2">
        <v>19.046</v>
      </c>
      <c r="B444" s="3">
        <v>5.5</v>
      </c>
      <c r="C444" s="18">
        <f t="shared" si="24"/>
        <v>19.0735</v>
      </c>
      <c r="D444" s="18">
        <f t="shared" si="25"/>
        <v>594.7849417005368</v>
      </c>
      <c r="E444" s="18">
        <f t="shared" si="27"/>
        <v>9.672342562192437</v>
      </c>
      <c r="F444" s="22">
        <f t="shared" si="26"/>
        <v>3.2713171793529527</v>
      </c>
    </row>
    <row r="445" spans="1:6" ht="15">
      <c r="A445" s="2">
        <v>19.101</v>
      </c>
      <c r="B445" s="3">
        <v>5.5</v>
      </c>
      <c r="C445" s="18">
        <f t="shared" si="24"/>
        <v>19.1285</v>
      </c>
      <c r="D445" s="18">
        <f t="shared" si="25"/>
        <v>594.7165368262642</v>
      </c>
      <c r="E445" s="18">
        <f t="shared" si="27"/>
        <v>9.705055733985967</v>
      </c>
      <c r="F445" s="22">
        <f t="shared" si="26"/>
        <v>3.2709409525444535</v>
      </c>
    </row>
    <row r="446" spans="1:6" ht="15">
      <c r="A446" s="2">
        <v>19.156</v>
      </c>
      <c r="B446" s="3">
        <v>4.5</v>
      </c>
      <c r="C446" s="18">
        <f t="shared" si="24"/>
        <v>19.1785</v>
      </c>
      <c r="D446" s="18">
        <f t="shared" si="25"/>
        <v>594.6427058095986</v>
      </c>
      <c r="E446" s="18">
        <f t="shared" si="27"/>
        <v>9.737765143511412</v>
      </c>
      <c r="F446" s="22">
        <f t="shared" si="26"/>
        <v>2.675892176143194</v>
      </c>
    </row>
    <row r="447" spans="1:6" ht="15">
      <c r="A447" s="2">
        <v>19.201</v>
      </c>
      <c r="B447" s="3">
        <v>4.5</v>
      </c>
      <c r="C447" s="18">
        <f t="shared" si="24"/>
        <v>19.2235</v>
      </c>
      <c r="D447" s="18">
        <f t="shared" si="25"/>
        <v>594.566653060279</v>
      </c>
      <c r="E447" s="18">
        <f t="shared" si="27"/>
        <v>9.764524065272845</v>
      </c>
      <c r="F447" s="22">
        <f t="shared" si="26"/>
        <v>2.6755499387712556</v>
      </c>
    </row>
    <row r="448" spans="1:6" ht="15">
      <c r="A448" s="2">
        <v>19.246</v>
      </c>
      <c r="B448" s="3">
        <v>4.5</v>
      </c>
      <c r="C448" s="18">
        <f t="shared" si="24"/>
        <v>19.2685</v>
      </c>
      <c r="D448" s="18">
        <f t="shared" si="25"/>
        <v>594.4813918593688</v>
      </c>
      <c r="E448" s="18">
        <f t="shared" si="27"/>
        <v>9.791279564660558</v>
      </c>
      <c r="F448" s="22">
        <f t="shared" si="26"/>
        <v>2.67516626336716</v>
      </c>
    </row>
    <row r="449" spans="1:6" ht="15">
      <c r="A449" s="2">
        <v>19.291</v>
      </c>
      <c r="B449" s="3">
        <v>4.5</v>
      </c>
      <c r="C449" s="18">
        <f t="shared" si="24"/>
        <v>19.3135</v>
      </c>
      <c r="D449" s="18">
        <f t="shared" si="25"/>
        <v>594.3868163551541</v>
      </c>
      <c r="E449" s="18">
        <f t="shared" si="27"/>
        <v>9.81803122729423</v>
      </c>
      <c r="F449" s="22">
        <f t="shared" si="26"/>
        <v>2.6747406735981936</v>
      </c>
    </row>
    <row r="450" spans="1:6" ht="15">
      <c r="A450" s="2">
        <v>19.336</v>
      </c>
      <c r="B450" s="3">
        <v>4.5</v>
      </c>
      <c r="C450" s="18">
        <f t="shared" si="24"/>
        <v>19.3585</v>
      </c>
      <c r="D450" s="18">
        <f t="shared" si="25"/>
        <v>594.2828200980048</v>
      </c>
      <c r="E450" s="18">
        <f t="shared" si="27"/>
        <v>9.844778634030211</v>
      </c>
      <c r="F450" s="22">
        <f t="shared" si="26"/>
        <v>2.674272690441022</v>
      </c>
    </row>
    <row r="451" spans="1:6" ht="15">
      <c r="A451" s="2">
        <v>19.381</v>
      </c>
      <c r="B451" s="3">
        <v>4.5</v>
      </c>
      <c r="C451" s="18">
        <f t="shared" si="24"/>
        <v>19.4035</v>
      </c>
      <c r="D451" s="18">
        <f t="shared" si="25"/>
        <v>594.1692960403781</v>
      </c>
      <c r="E451" s="18">
        <f t="shared" si="27"/>
        <v>9.871521360934622</v>
      </c>
      <c r="F451" s="22">
        <f t="shared" si="26"/>
        <v>2.673761832181701</v>
      </c>
    </row>
    <row r="452" spans="1:6" ht="15">
      <c r="A452" s="2">
        <v>19.426</v>
      </c>
      <c r="B452" s="3">
        <v>4.5</v>
      </c>
      <c r="C452" s="18">
        <f t="shared" si="24"/>
        <v>19.4485</v>
      </c>
      <c r="D452" s="18">
        <f t="shared" si="25"/>
        <v>594.0461365368162</v>
      </c>
      <c r="E452" s="18">
        <f t="shared" si="27"/>
        <v>9.89825897925644</v>
      </c>
      <c r="F452" s="22">
        <f t="shared" si="26"/>
        <v>2.673207614415673</v>
      </c>
    </row>
    <row r="453" spans="1:6" ht="15">
      <c r="A453" s="2">
        <v>19.471</v>
      </c>
      <c r="B453" s="3">
        <v>5</v>
      </c>
      <c r="C453" s="18">
        <f t="shared" si="24"/>
        <v>19.496</v>
      </c>
      <c r="D453" s="18">
        <f t="shared" si="25"/>
        <v>593.9055619548183</v>
      </c>
      <c r="E453" s="18">
        <f t="shared" si="27"/>
        <v>9.924991055400596</v>
      </c>
      <c r="F453" s="22">
        <f t="shared" si="26"/>
        <v>2.969527809774091</v>
      </c>
    </row>
    <row r="454" spans="1:6" ht="15">
      <c r="A454" s="2">
        <v>19.521</v>
      </c>
      <c r="B454" s="3">
        <v>5.7</v>
      </c>
      <c r="C454" s="18">
        <f t="shared" si="24"/>
        <v>19.549500000000002</v>
      </c>
      <c r="D454" s="18">
        <f t="shared" si="25"/>
        <v>593.7340707787287</v>
      </c>
      <c r="E454" s="18">
        <f t="shared" si="27"/>
        <v>9.954686333498337</v>
      </c>
      <c r="F454" s="22">
        <f t="shared" si="26"/>
        <v>3.3842842034387535</v>
      </c>
    </row>
    <row r="455" spans="1:6" ht="15">
      <c r="A455" s="2">
        <v>19.578</v>
      </c>
      <c r="B455" s="3">
        <v>5</v>
      </c>
      <c r="C455" s="18">
        <f aca="true" t="shared" si="28" ref="C455:C465">A455+(B455/200)</f>
        <v>19.602999999999998</v>
      </c>
      <c r="D455" s="18">
        <f aca="true" t="shared" si="29" ref="D455:D465">330.5628+(44.235443*C455)+(-4.610924)*(C455^2)+(0.27411)*(C455^3)+(-0.00607544)*C455^4</f>
        <v>593.5484608186067</v>
      </c>
      <c r="E455" s="18">
        <f t="shared" si="27"/>
        <v>9.988529175532724</v>
      </c>
      <c r="F455" s="22">
        <f aca="true" t="shared" si="30" ref="F455:F465">B455*(D455/1000)</f>
        <v>2.9677423040930333</v>
      </c>
    </row>
    <row r="456" spans="1:6" ht="15">
      <c r="A456" s="2">
        <v>19.628</v>
      </c>
      <c r="B456" s="3">
        <v>3.8</v>
      </c>
      <c r="C456" s="18">
        <f t="shared" si="28"/>
        <v>19.647</v>
      </c>
      <c r="D456" s="18">
        <f t="shared" si="29"/>
        <v>593.3850982976741</v>
      </c>
      <c r="E456" s="18">
        <f aca="true" t="shared" si="31" ref="E456:E465">E455+(F455/100)</f>
        <v>10.018206598573654</v>
      </c>
      <c r="F456" s="22">
        <f t="shared" si="30"/>
        <v>2.2548633735311614</v>
      </c>
    </row>
    <row r="457" spans="1:6" ht="15">
      <c r="A457" s="2">
        <v>19.666</v>
      </c>
      <c r="B457" s="3">
        <v>3.8</v>
      </c>
      <c r="C457" s="18">
        <f t="shared" si="28"/>
        <v>19.685</v>
      </c>
      <c r="D457" s="18">
        <f t="shared" si="29"/>
        <v>593.236146815705</v>
      </c>
      <c r="E457" s="18">
        <f t="shared" si="31"/>
        <v>10.040755232308966</v>
      </c>
      <c r="F457" s="22">
        <f t="shared" si="30"/>
        <v>2.2542973578996786</v>
      </c>
    </row>
    <row r="458" spans="1:6" ht="15">
      <c r="A458" s="2">
        <v>19.704</v>
      </c>
      <c r="B458" s="3">
        <v>3.8</v>
      </c>
      <c r="C458" s="18">
        <f t="shared" si="28"/>
        <v>19.723</v>
      </c>
      <c r="D458" s="18">
        <f t="shared" si="29"/>
        <v>593.0798345828043</v>
      </c>
      <c r="E458" s="18">
        <f t="shared" si="31"/>
        <v>10.063298205887962</v>
      </c>
      <c r="F458" s="22">
        <f t="shared" si="30"/>
        <v>2.253703371414656</v>
      </c>
    </row>
    <row r="459" spans="1:6" ht="15">
      <c r="A459" s="2">
        <v>19.742</v>
      </c>
      <c r="B459" s="3">
        <v>3.8</v>
      </c>
      <c r="C459" s="18">
        <f t="shared" si="28"/>
        <v>19.761</v>
      </c>
      <c r="D459" s="18">
        <f t="shared" si="29"/>
        <v>592.9160941946867</v>
      </c>
      <c r="E459" s="18">
        <f t="shared" si="31"/>
        <v>10.085835239602108</v>
      </c>
      <c r="F459" s="22">
        <f t="shared" si="30"/>
        <v>2.2530811579398096</v>
      </c>
    </row>
    <row r="460" spans="1:6" ht="15">
      <c r="A460" s="2">
        <v>19.78</v>
      </c>
      <c r="B460" s="3">
        <v>3.8</v>
      </c>
      <c r="C460" s="18">
        <f t="shared" si="28"/>
        <v>19.799</v>
      </c>
      <c r="D460" s="18">
        <f t="shared" si="29"/>
        <v>592.7448579430304</v>
      </c>
      <c r="E460" s="18">
        <f t="shared" si="31"/>
        <v>10.108366051181507</v>
      </c>
      <c r="F460" s="22">
        <f t="shared" si="30"/>
        <v>2.2524304601835157</v>
      </c>
    </row>
    <row r="461" spans="1:6" ht="15">
      <c r="A461" s="2">
        <v>19.818</v>
      </c>
      <c r="B461" s="3">
        <v>3.8</v>
      </c>
      <c r="C461" s="18">
        <f t="shared" si="28"/>
        <v>19.837</v>
      </c>
      <c r="D461" s="18">
        <f t="shared" si="29"/>
        <v>592.5660578154796</v>
      </c>
      <c r="E461" s="18">
        <f t="shared" si="31"/>
        <v>10.130890355783343</v>
      </c>
      <c r="F461" s="22">
        <f t="shared" si="30"/>
        <v>2.251751019698822</v>
      </c>
    </row>
    <row r="462" spans="1:6" ht="15">
      <c r="A462" s="2">
        <v>19.856</v>
      </c>
      <c r="B462" s="3">
        <v>3.8</v>
      </c>
      <c r="C462" s="18">
        <f t="shared" si="28"/>
        <v>19.875</v>
      </c>
      <c r="D462" s="18">
        <f t="shared" si="29"/>
        <v>592.3796254956447</v>
      </c>
      <c r="E462" s="18">
        <f t="shared" si="31"/>
        <v>10.15340786598033</v>
      </c>
      <c r="F462" s="22">
        <f t="shared" si="30"/>
        <v>2.25104257688345</v>
      </c>
    </row>
    <row r="463" spans="1:6" ht="15">
      <c r="A463" s="2">
        <v>19.894</v>
      </c>
      <c r="B463" s="3">
        <v>3.8</v>
      </c>
      <c r="C463" s="18">
        <f t="shared" si="28"/>
        <v>19.912999999999997</v>
      </c>
      <c r="D463" s="18">
        <f t="shared" si="29"/>
        <v>592.1854923630998</v>
      </c>
      <c r="E463" s="18">
        <f t="shared" si="31"/>
        <v>10.175918291749165</v>
      </c>
      <c r="F463" s="22">
        <f t="shared" si="30"/>
        <v>2.2503048709797793</v>
      </c>
    </row>
    <row r="464" spans="1:6" ht="15">
      <c r="A464" s="2">
        <v>19.932</v>
      </c>
      <c r="B464" s="3">
        <v>4</v>
      </c>
      <c r="C464" s="18">
        <f t="shared" si="28"/>
        <v>19.951999999999998</v>
      </c>
      <c r="D464" s="18">
        <f t="shared" si="29"/>
        <v>591.9781707054609</v>
      </c>
      <c r="E464" s="18">
        <f t="shared" si="31"/>
        <v>10.198421340458962</v>
      </c>
      <c r="F464" s="22">
        <f t="shared" si="30"/>
        <v>2.3679126828218435</v>
      </c>
    </row>
    <row r="465" spans="1:6" ht="15">
      <c r="A465" s="2">
        <v>19.972</v>
      </c>
      <c r="B465" s="3">
        <v>5.1</v>
      </c>
      <c r="C465" s="18">
        <f t="shared" si="28"/>
        <v>19.997500000000002</v>
      </c>
      <c r="D465" s="18">
        <f t="shared" si="29"/>
        <v>591.7258518371863</v>
      </c>
      <c r="E465" s="18">
        <f t="shared" si="31"/>
        <v>10.22210046728718</v>
      </c>
      <c r="F465" s="22">
        <f t="shared" si="30"/>
        <v>3.0178018443696497</v>
      </c>
    </row>
    <row r="466" ht="15">
      <c r="A466">
        <f>A465+(B465/100)</f>
        <v>20.023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</dc:creator>
  <cp:keywords/>
  <dc:description/>
  <cp:lastModifiedBy>Ellen Mosley-Thompson</cp:lastModifiedBy>
  <dcterms:created xsi:type="dcterms:W3CDTF">2004-10-15T17:51:13Z</dcterms:created>
  <dcterms:modified xsi:type="dcterms:W3CDTF">2016-01-05T14:24:31Z</dcterms:modified>
  <cp:category/>
  <cp:version/>
  <cp:contentType/>
  <cp:contentStatus/>
</cp:coreProperties>
</file>